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0.215\経理財務部\【部署共有】経理財務\999-日本美腸協会\06-各種フォーマット\"/>
    </mc:Choice>
  </mc:AlternateContent>
  <xr:revisionPtr revIDLastSave="0" documentId="13_ncr:1_{0982D79A-9ABB-43C4-A758-4850DF0F7A91}" xr6:coauthVersionLast="47" xr6:coauthVersionMax="47" xr10:uidLastSave="{00000000-0000-0000-0000-000000000000}"/>
  <bookViews>
    <workbookView xWindow="1515" yWindow="1515" windowWidth="14475" windowHeight="13875" xr2:uid="{00000000-000D-0000-FFFF-FFFF00000000}"/>
  </bookViews>
  <sheets>
    <sheet name="請求書ひながた (源泉あり)" sheetId="1" r:id="rId1"/>
    <sheet name="請求書ひながた (源泉なし)" sheetId="10" r:id="rId2"/>
    <sheet name="データ" sheetId="4" r:id="rId3"/>
  </sheets>
  <definedNames>
    <definedName name="_xlnm.Print_Area" localSheetId="0">'請求書ひながた (源泉あり)'!$B$1:$S$49</definedName>
    <definedName name="_xlnm.Print_Area" localSheetId="1">'請求書ひながた (源泉なし)'!$B$1:$S$47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  <c r="B45" i="10"/>
  <c r="M8" i="10"/>
  <c r="P8" i="10" s="1"/>
  <c r="P35" i="10"/>
  <c r="P34" i="10"/>
  <c r="P29" i="10"/>
  <c r="P28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5" i="1"/>
  <c r="P16" i="1"/>
  <c r="P17" i="1"/>
  <c r="P18" i="1"/>
  <c r="P19" i="1"/>
  <c r="P20" i="1"/>
  <c r="P21" i="1"/>
  <c r="P22" i="1"/>
  <c r="P23" i="1"/>
  <c r="P24" i="1"/>
  <c r="P34" i="1"/>
  <c r="P14" i="1"/>
  <c r="P12" i="1"/>
  <c r="M38" i="1" s="1"/>
  <c r="P38" i="1" s="1"/>
  <c r="P13" i="1"/>
  <c r="P11" i="1"/>
  <c r="P29" i="1"/>
  <c r="P28" i="1"/>
  <c r="M39" i="1" s="1"/>
  <c r="P39" i="1" s="1"/>
  <c r="P37" i="10" l="1"/>
  <c r="M7" i="10"/>
  <c r="P7" i="10" s="1"/>
  <c r="P25" i="10"/>
  <c r="P31" i="10"/>
  <c r="P31" i="1"/>
  <c r="P36" i="1"/>
  <c r="P25" i="1"/>
  <c r="F39" i="1" s="1"/>
  <c r="F38" i="1" l="1"/>
  <c r="M5" i="10"/>
  <c r="F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MS-008</author>
  </authors>
  <commentList>
    <comment ref="P3" authorId="0" shapeId="0" xr:uid="{30A6AD6E-89DF-427C-95E4-FB2088B8F54B}">
      <text>
        <r>
          <rPr>
            <b/>
            <sz val="9"/>
            <color indexed="81"/>
            <rFont val="MS P ゴシック"/>
            <family val="3"/>
            <charset val="128"/>
          </rPr>
          <t>選択　はい/いいえ
「はい」の方は
48行目の「登録番号」に
Tから始まる13桁の番号を記載ください。</t>
        </r>
      </text>
    </comment>
    <comment ref="S27" authorId="0" shapeId="0" xr:uid="{F914F601-4562-4577-A70D-D271CC270CC4}">
      <text>
        <r>
          <rPr>
            <sz val="9"/>
            <color indexed="81"/>
            <rFont val="MS P ゴシック"/>
            <family val="3"/>
            <charset val="128"/>
          </rPr>
          <t>軽減税率対象の場合
＊を選択してください。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MS-008</author>
  </authors>
  <commentList>
    <comment ref="P3" authorId="0" shapeId="0" xr:uid="{909A2471-332F-4F8B-B188-F318C7E6E9F1}">
      <text>
        <r>
          <rPr>
            <b/>
            <sz val="9"/>
            <color indexed="81"/>
            <rFont val="MS P ゴシック"/>
            <family val="3"/>
            <charset val="128"/>
          </rPr>
          <t>選択　はい/いいえ
「はい」の方は
45行目の「登録番号」に
Tから始まる13桁の番号を記載ください。</t>
        </r>
      </text>
    </comment>
    <comment ref="S27" authorId="0" shapeId="0" xr:uid="{C8F56885-8DBC-4AEF-BFDA-AE0CE1BC8251}">
      <text>
        <r>
          <rPr>
            <sz val="9"/>
            <color indexed="81"/>
            <rFont val="MS P ゴシック"/>
            <family val="3"/>
            <charset val="128"/>
          </rPr>
          <t>軽減税率対象の場合
＊を選択してください。</t>
        </r>
      </text>
    </comment>
  </commentList>
</comments>
</file>

<file path=xl/sharedStrings.xml><?xml version="1.0" encoding="utf-8"?>
<sst xmlns="http://schemas.openxmlformats.org/spreadsheetml/2006/main" count="193" uniqueCount="93">
  <si>
    <t>請求書</t>
  </si>
  <si>
    <t>作成日：</t>
  </si>
  <si>
    <t>年</t>
  </si>
  <si>
    <t>月</t>
  </si>
  <si>
    <t>日</t>
  </si>
  <si>
    <t>御中</t>
  </si>
  <si>
    <t>氏名</t>
  </si>
  <si>
    <t>印</t>
  </si>
  <si>
    <t>請求月</t>
  </si>
  <si>
    <t>月分</t>
  </si>
  <si>
    <t>支払期日</t>
  </si>
  <si>
    <t>振込口座情報</t>
  </si>
  <si>
    <t>支店：</t>
  </si>
  <si>
    <t>種別：</t>
  </si>
  <si>
    <t>口座番号：</t>
  </si>
  <si>
    <t>名義（カタカナ）：</t>
  </si>
  <si>
    <t>住所等</t>
  </si>
  <si>
    <t>住所：</t>
  </si>
  <si>
    <t>メール：</t>
  </si>
  <si>
    <t>一般社団法人日本美腸協会</t>
    <rPh sb="0" eb="2">
      <t>イッパン</t>
    </rPh>
    <rPh sb="2" eb="4">
      <t>シャダン</t>
    </rPh>
    <rPh sb="4" eb="6">
      <t>ホウジン</t>
    </rPh>
    <rPh sb="6" eb="8">
      <t>ニホン</t>
    </rPh>
    <rPh sb="8" eb="9">
      <t>ビ</t>
    </rPh>
    <rPh sb="9" eb="10">
      <t>チョウ</t>
    </rPh>
    <rPh sb="10" eb="12">
      <t>キョウカイ</t>
    </rPh>
    <phoneticPr fontId="7"/>
  </si>
  <si>
    <t>講座名</t>
    <rPh sb="0" eb="2">
      <t>コウザ</t>
    </rPh>
    <rPh sb="2" eb="3">
      <t>メイ</t>
    </rPh>
    <phoneticPr fontId="7"/>
  </si>
  <si>
    <t>受講者名</t>
    <rPh sb="0" eb="3">
      <t>ジュコウシャ</t>
    </rPh>
    <rPh sb="3" eb="4">
      <t>メイ</t>
    </rPh>
    <phoneticPr fontId="7"/>
  </si>
  <si>
    <t>講座名</t>
    <rPh sb="0" eb="2">
      <t>コウザ</t>
    </rPh>
    <rPh sb="2" eb="3">
      <t>メイ</t>
    </rPh>
    <phoneticPr fontId="9"/>
  </si>
  <si>
    <t>報酬金額</t>
    <rPh sb="0" eb="2">
      <t>ホウシュウ</t>
    </rPh>
    <rPh sb="2" eb="3">
      <t>キン</t>
    </rPh>
    <rPh sb="3" eb="4">
      <t>ガク</t>
    </rPh>
    <phoneticPr fontId="7"/>
  </si>
  <si>
    <t>内容</t>
    <rPh sb="0" eb="2">
      <t>ナイヨウ</t>
    </rPh>
    <phoneticPr fontId="7"/>
  </si>
  <si>
    <t>月末締め翌月末支払</t>
    <phoneticPr fontId="7"/>
  </si>
  <si>
    <r>
      <t>【提出期限】</t>
    </r>
    <r>
      <rPr>
        <sz val="10"/>
        <color indexed="8"/>
        <rFont val="游ゴシック"/>
        <family val="3"/>
        <charset val="128"/>
      </rPr>
      <t xml:space="preserve"> </t>
    </r>
    <r>
      <rPr>
        <sz val="11"/>
        <color indexed="8"/>
        <rFont val="游ゴシック"/>
        <family val="3"/>
        <charset val="128"/>
      </rPr>
      <t/>
    </r>
    <phoneticPr fontId="7"/>
  </si>
  <si>
    <r>
      <t>入門講座チェック(※</t>
    </r>
    <r>
      <rPr>
        <sz val="11"/>
        <color indexed="8"/>
        <rFont val="游ゴシック"/>
        <family val="3"/>
        <charset val="128"/>
      </rPr>
      <t>EXE講師のみ対象)</t>
    </r>
    <rPh sb="13" eb="15">
      <t>コウシ</t>
    </rPh>
    <rPh sb="17" eb="19">
      <t>タイショウ</t>
    </rPh>
    <phoneticPr fontId="9"/>
  </si>
  <si>
    <t>アドバイザー紹介料(プランナー担当講師)</t>
    <rPh sb="15" eb="17">
      <t>タントウ</t>
    </rPh>
    <rPh sb="17" eb="19">
      <t>コウシ</t>
    </rPh>
    <phoneticPr fontId="9"/>
  </si>
  <si>
    <t>セラピスト紹介料(アドバイザー担当講師)</t>
    <phoneticPr fontId="9"/>
  </si>
  <si>
    <t>認定講師紹介料(アドバイザー担当講師)</t>
    <rPh sb="0" eb="4">
      <t>ニンテイコウシ</t>
    </rPh>
    <phoneticPr fontId="9"/>
  </si>
  <si>
    <t>アドバイザー講座4/4パート</t>
    <rPh sb="6" eb="8">
      <t>コウザ</t>
    </rPh>
    <phoneticPr fontId="9"/>
  </si>
  <si>
    <t>アドバイザー講座3/4パート</t>
    <phoneticPr fontId="9"/>
  </si>
  <si>
    <t>アドバイザー講座2/4パート</t>
    <phoneticPr fontId="9"/>
  </si>
  <si>
    <t>アドバイザー講座1/4パート</t>
    <phoneticPr fontId="9"/>
  </si>
  <si>
    <t>認定講師講座2日目</t>
    <rPh sb="0" eb="6">
      <t>ニンテイコウシコウザ</t>
    </rPh>
    <rPh sb="7" eb="9">
      <t>ニチメ</t>
    </rPh>
    <phoneticPr fontId="9"/>
  </si>
  <si>
    <t>認定講師講座3日目</t>
    <rPh sb="0" eb="6">
      <t>ニンテイコウシコウザ</t>
    </rPh>
    <rPh sb="7" eb="9">
      <t>ニチメ</t>
    </rPh>
    <phoneticPr fontId="9"/>
  </si>
  <si>
    <t>認定講師講座（再受講者）2日目</t>
    <rPh sb="0" eb="6">
      <t>ニンテイコウシコウザ</t>
    </rPh>
    <rPh sb="13" eb="15">
      <t>ニチメ</t>
    </rPh>
    <phoneticPr fontId="9"/>
  </si>
  <si>
    <t>認定講師講座（再受講者）3日目</t>
    <rPh sb="0" eb="6">
      <t>ニンテイコウシコウザ</t>
    </rPh>
    <rPh sb="13" eb="15">
      <t>ニチメ</t>
    </rPh>
    <phoneticPr fontId="9"/>
  </si>
  <si>
    <t>開催日</t>
    <rPh sb="0" eb="2">
      <t>カイサイ</t>
    </rPh>
    <rPh sb="2" eb="3">
      <t>ビ</t>
    </rPh>
    <phoneticPr fontId="7"/>
  </si>
  <si>
    <t>受講者数</t>
    <rPh sb="0" eb="4">
      <t>ジュコウシャスウ</t>
    </rPh>
    <phoneticPr fontId="7"/>
  </si>
  <si>
    <t>個数</t>
    <rPh sb="0" eb="1">
      <t>コ</t>
    </rPh>
    <phoneticPr fontId="7"/>
  </si>
  <si>
    <t>銀行：</t>
    <phoneticPr fontId="7"/>
  </si>
  <si>
    <t>認定講師講座（再受講者）1日目</t>
    <rPh sb="0" eb="6">
      <t>ニンテイコウシコウザ</t>
    </rPh>
    <rPh sb="7" eb="11">
      <t>サイジュコウシャ</t>
    </rPh>
    <rPh sb="13" eb="15">
      <t>ニチメ</t>
    </rPh>
    <phoneticPr fontId="9"/>
  </si>
  <si>
    <t>認定講師講座1日目</t>
    <rPh sb="0" eb="6">
      <t>ニンテイコウシコウザ</t>
    </rPh>
    <rPh sb="7" eb="9">
      <t>ニチメ</t>
    </rPh>
    <phoneticPr fontId="9"/>
  </si>
  <si>
    <t>アドバイザー講座1/4パート（1名開催EXEチェック受け）</t>
    <rPh sb="16" eb="19">
      <t>メイカイサイ</t>
    </rPh>
    <phoneticPr fontId="9"/>
  </si>
  <si>
    <t>アドバイザー講座2/4パート（1名開催EXEチェック受け）</t>
    <rPh sb="16" eb="19">
      <t>メイカイサイ</t>
    </rPh>
    <rPh sb="26" eb="27">
      <t>ウ</t>
    </rPh>
    <phoneticPr fontId="9"/>
  </si>
  <si>
    <t>美腸プランナー</t>
    <rPh sb="0" eb="2">
      <t>ビチョウ</t>
    </rPh>
    <phoneticPr fontId="9"/>
  </si>
  <si>
    <t>美腸プランナー＋入門講座</t>
    <rPh sb="0" eb="2">
      <t>ビチョウ</t>
    </rPh>
    <rPh sb="8" eb="12">
      <t>ニュウモンコウザ</t>
    </rPh>
    <phoneticPr fontId="9"/>
  </si>
  <si>
    <t>入門講座</t>
    <rPh sb="2" eb="4">
      <t>コウザ</t>
    </rPh>
    <phoneticPr fontId="9"/>
  </si>
  <si>
    <t>美腸プランナー＋入門講座（ﾌﾟﾗﾝﾅｰのみ）</t>
    <rPh sb="0" eb="2">
      <t>ビチョウ</t>
    </rPh>
    <rPh sb="8" eb="12">
      <t>ニュウモンコウザ</t>
    </rPh>
    <phoneticPr fontId="9"/>
  </si>
  <si>
    <t>単価(税込）</t>
    <rPh sb="0" eb="2">
      <t>タンカ</t>
    </rPh>
    <rPh sb="3" eb="5">
      <t>ゼイコ</t>
    </rPh>
    <phoneticPr fontId="9"/>
  </si>
  <si>
    <t>単価(税抜)</t>
    <rPh sb="3" eb="5">
      <t>ゼイヌ</t>
    </rPh>
    <phoneticPr fontId="7"/>
  </si>
  <si>
    <t>＊適格請求書発行事業者</t>
    <rPh sb="1" eb="6">
      <t>テキカクセイキュウショ</t>
    </rPh>
    <rPh sb="6" eb="11">
      <t>ハッコウジギョウシャ</t>
    </rPh>
    <phoneticPr fontId="7"/>
  </si>
  <si>
    <t>電話番号：</t>
    <phoneticPr fontId="7"/>
  </si>
  <si>
    <r>
      <t xml:space="preserve">その他
</t>
    </r>
    <r>
      <rPr>
        <sz val="6.5"/>
        <color rgb="FF000000"/>
        <rFont val="游ゴシック"/>
        <family val="3"/>
        <charset val="128"/>
      </rPr>
      <t>※源泉徴収対象外</t>
    </r>
    <rPh sb="2" eb="3">
      <t>タ</t>
    </rPh>
    <rPh sb="5" eb="9">
      <t>ゲンセンチョウシュウ</t>
    </rPh>
    <rPh sb="9" eb="12">
      <t>タイショウガイ</t>
    </rPh>
    <phoneticPr fontId="7"/>
  </si>
  <si>
    <t>計</t>
    <rPh sb="0" eb="1">
      <t>ケイ</t>
    </rPh>
    <phoneticPr fontId="7"/>
  </si>
  <si>
    <t>計 ①</t>
    <phoneticPr fontId="7"/>
  </si>
  <si>
    <t>計 ②</t>
    <phoneticPr fontId="7"/>
  </si>
  <si>
    <t>計 ③</t>
    <phoneticPr fontId="7"/>
  </si>
  <si>
    <t>軽減税率</t>
    <rPh sb="0" eb="4">
      <t>ケイゲンゼイリツ</t>
    </rPh>
    <phoneticPr fontId="7"/>
  </si>
  <si>
    <t>軽減税率</t>
    <rPh sb="0" eb="4">
      <t>ケイゲンゼイリツ</t>
    </rPh>
    <phoneticPr fontId="9"/>
  </si>
  <si>
    <t>対象</t>
    <rPh sb="0" eb="2">
      <t>タイショウ</t>
    </rPh>
    <phoneticPr fontId="9"/>
  </si>
  <si>
    <t>＊</t>
  </si>
  <si>
    <t>＊</t>
    <phoneticPr fontId="9"/>
  </si>
  <si>
    <t>対象外</t>
    <rPh sb="0" eb="3">
      <t>タイショウガイ</t>
    </rPh>
    <phoneticPr fontId="9"/>
  </si>
  <si>
    <t>-</t>
  </si>
  <si>
    <t>-</t>
    <phoneticPr fontId="9"/>
  </si>
  <si>
    <r>
      <t xml:space="preserve">月末締にて </t>
    </r>
    <r>
      <rPr>
        <u/>
        <sz val="11"/>
        <color rgb="FF000000"/>
        <rFont val="游ゴシック"/>
        <family val="3"/>
        <charset val="128"/>
      </rPr>
      <t>翌月3日</t>
    </r>
    <r>
      <rPr>
        <sz val="11"/>
        <color indexed="8"/>
        <rFont val="游ゴシック"/>
        <family val="3"/>
        <charset val="128"/>
      </rPr>
      <t>までにご提出下さい</t>
    </r>
    <rPh sb="9" eb="10">
      <t>ニチ</t>
    </rPh>
    <phoneticPr fontId="7"/>
  </si>
  <si>
    <r>
      <t xml:space="preserve">その他講座
</t>
    </r>
    <r>
      <rPr>
        <sz val="6"/>
        <color rgb="FF000000"/>
        <rFont val="游ゴシック"/>
        <family val="3"/>
        <charset val="128"/>
      </rPr>
      <t>※単発の講座・講師料</t>
    </r>
    <rPh sb="2" eb="3">
      <t>タ</t>
    </rPh>
    <rPh sb="3" eb="5">
      <t>コウザ</t>
    </rPh>
    <rPh sb="7" eb="9">
      <t>タンパツ</t>
    </rPh>
    <rPh sb="10" eb="12">
      <t>コウザ</t>
    </rPh>
    <rPh sb="13" eb="16">
      <t>コウシリョウ</t>
    </rPh>
    <phoneticPr fontId="7"/>
  </si>
  <si>
    <t>★振込金額は請求額から源泉税（10.21%）引かれることに承諾します</t>
    <phoneticPr fontId="7"/>
  </si>
  <si>
    <t>振込金額</t>
    <rPh sb="0" eb="2">
      <t>フリコミ</t>
    </rPh>
    <rPh sb="2" eb="4">
      <t>キンガク</t>
    </rPh>
    <phoneticPr fontId="7"/>
  </si>
  <si>
    <t>（10％対象　</t>
    <rPh sb="4" eb="6">
      <t>タイショウ</t>
    </rPh>
    <phoneticPr fontId="2"/>
  </si>
  <si>
    <t>消費税</t>
    <rPh sb="0" eb="3">
      <t>ショウヒゼイ</t>
    </rPh>
    <phoneticPr fontId="2"/>
  </si>
  <si>
    <t>）</t>
  </si>
  <si>
    <t xml:space="preserve">（8％対象　 </t>
    <rPh sb="3" eb="5">
      <t>タイショウ</t>
    </rPh>
    <phoneticPr fontId="2"/>
  </si>
  <si>
    <t>差引振込額</t>
    <rPh sb="0" eb="1">
      <t>サ</t>
    </rPh>
    <rPh sb="1" eb="2">
      <t>ヒ</t>
    </rPh>
    <rPh sb="2" eb="5">
      <t>フリコミガク</t>
    </rPh>
    <phoneticPr fontId="7"/>
  </si>
  <si>
    <t>④</t>
    <phoneticPr fontId="7"/>
  </si>
  <si>
    <t>⑤</t>
    <phoneticPr fontId="7"/>
  </si>
  <si>
    <t>⑥</t>
    <phoneticPr fontId="7"/>
  </si>
  <si>
    <t>委託料　計</t>
    <rPh sb="0" eb="3">
      <t>イタクリョウ</t>
    </rPh>
    <rPh sb="4" eb="5">
      <t>ケイ</t>
    </rPh>
    <phoneticPr fontId="7"/>
  </si>
  <si>
    <t>①+②+③</t>
    <phoneticPr fontId="7"/>
  </si>
  <si>
    <t>源泉所得税</t>
    <rPh sb="0" eb="5">
      <t>ゲンセンショトクゼイ</t>
    </rPh>
    <phoneticPr fontId="7"/>
  </si>
  <si>
    <t>(①+②)*10.21％</t>
    <phoneticPr fontId="7"/>
  </si>
  <si>
    <t>④-⑤</t>
    <phoneticPr fontId="7"/>
  </si>
  <si>
    <t>円（税込）　⑥</t>
    <rPh sb="2" eb="4">
      <t>ゼイコ</t>
    </rPh>
    <phoneticPr fontId="7"/>
  </si>
  <si>
    <r>
      <t>円（税込）</t>
    </r>
    <r>
      <rPr>
        <sz val="9"/>
        <color rgb="FF000000"/>
        <rFont val="游ゴシック"/>
        <family val="3"/>
        <charset val="128"/>
      </rPr>
      <t>①+②+③</t>
    </r>
    <rPh sb="2" eb="4">
      <t>ゼイコ</t>
    </rPh>
    <phoneticPr fontId="7"/>
  </si>
  <si>
    <t>単価(税込)</t>
    <phoneticPr fontId="7"/>
  </si>
  <si>
    <t>はい</t>
    <phoneticPr fontId="9"/>
  </si>
  <si>
    <t>いいえ</t>
    <phoneticPr fontId="9"/>
  </si>
  <si>
    <t>美腸プランナー再受講</t>
    <rPh sb="0" eb="2">
      <t>ビチョウ</t>
    </rPh>
    <rPh sb="7" eb="10">
      <t>サイジュコウ</t>
    </rPh>
    <phoneticPr fontId="9"/>
  </si>
  <si>
    <r>
      <t xml:space="preserve">その他講座
</t>
    </r>
    <r>
      <rPr>
        <sz val="6"/>
        <color rgb="FF000000"/>
        <rFont val="游ゴシック"/>
        <family val="3"/>
        <charset val="128"/>
      </rPr>
      <t>※単発の講座・講師料</t>
    </r>
    <r>
      <rPr>
        <sz val="11"/>
        <color indexed="8"/>
        <rFont val="游ゴシック"/>
        <family val="3"/>
        <charset val="128"/>
      </rPr>
      <t xml:space="preserve">
</t>
    </r>
    <r>
      <rPr>
        <sz val="6"/>
        <color rgb="FF000000"/>
        <rFont val="游ゴシック"/>
        <family val="3"/>
        <charset val="128"/>
      </rPr>
      <t>※ｾﾗﾋﾟｽﾄ講座の会場費</t>
    </r>
    <rPh sb="2" eb="3">
      <t>タ</t>
    </rPh>
    <rPh sb="3" eb="5">
      <t>コウザ</t>
    </rPh>
    <rPh sb="7" eb="9">
      <t>タンパツ</t>
    </rPh>
    <rPh sb="10" eb="12">
      <t>コウザ</t>
    </rPh>
    <rPh sb="13" eb="16">
      <t>コウシリョウ</t>
    </rPh>
    <rPh sb="24" eb="26">
      <t>コウザ</t>
    </rPh>
    <rPh sb="27" eb="30">
      <t>カイジョウヒ</t>
    </rPh>
    <phoneticPr fontId="7"/>
  </si>
  <si>
    <r>
      <t xml:space="preserve">毎月月末締、 </t>
    </r>
    <r>
      <rPr>
        <u/>
        <sz val="11"/>
        <color rgb="FF000000"/>
        <rFont val="游ゴシック"/>
        <family val="3"/>
        <charset val="128"/>
      </rPr>
      <t>翌月3日</t>
    </r>
    <r>
      <rPr>
        <sz val="11"/>
        <color indexed="8"/>
        <rFont val="游ゴシック"/>
        <family val="3"/>
        <charset val="128"/>
      </rPr>
      <t>までにご提出下さい</t>
    </r>
    <rPh sb="0" eb="2">
      <t>マイツキ</t>
    </rPh>
    <rPh sb="10" eb="11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</si>
</sst>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General&quot;年&quot;"/>
    <numFmt numFmtId="177" formatCode="_ &quot;¥&quot;* #,##0_ ;_ &quot;¥&quot;* \-#,##0_ ;_ &quot;¥&quot;* \-_ ;_ @_ "/>
    <numFmt numFmtId="178" formatCode="[$¥-411]#,##0;[$¥-411]#,##0"/>
  </numFmts>
  <fonts count="23">
    <font>
      <sz val="11"/>
      <color indexed="8"/>
      <name val="游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游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sz val="12"/>
      <color theme="1"/>
      <name val="Arial"/>
      <family val="2"/>
    </font>
    <font>
      <sz val="6.5"/>
      <color rgb="FF000000"/>
      <name val="游ゴシック"/>
      <family val="3"/>
      <charset val="128"/>
    </font>
    <font>
      <sz val="14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rgb="FF000000"/>
      <name val="游ゴシック"/>
      <family val="3"/>
      <charset val="128"/>
    </font>
    <font>
      <sz val="6"/>
      <color rgb="FF000000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9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3">
      <alignment vertical="center"/>
    </xf>
    <xf numFmtId="0" fontId="3" fillId="0" borderId="0" xfId="0" applyFont="1" applyAlignment="1"/>
    <xf numFmtId="0" fontId="2" fillId="0" borderId="0" xfId="3" applyAlignment="1">
      <alignment horizontal="center" vertical="center"/>
    </xf>
    <xf numFmtId="0" fontId="5" fillId="0" borderId="0" xfId="3" applyFont="1">
      <alignment vertical="center"/>
    </xf>
    <xf numFmtId="0" fontId="0" fillId="0" borderId="17" xfId="0" applyBorder="1">
      <alignment vertical="center"/>
    </xf>
    <xf numFmtId="38" fontId="0" fillId="0" borderId="17" xfId="1" applyFont="1" applyBorder="1">
      <alignment vertical="center"/>
    </xf>
    <xf numFmtId="0" fontId="10" fillId="0" borderId="0" xfId="3" applyFont="1">
      <alignment vertical="center"/>
    </xf>
    <xf numFmtId="0" fontId="2" fillId="0" borderId="17" xfId="0" applyFont="1" applyBorder="1">
      <alignment vertical="center"/>
    </xf>
    <xf numFmtId="38" fontId="0" fillId="0" borderId="17" xfId="1" applyFont="1" applyFill="1" applyBorder="1">
      <alignment vertical="center"/>
    </xf>
    <xf numFmtId="0" fontId="5" fillId="2" borderId="0" xfId="3" applyFont="1" applyFill="1" applyAlignment="1" applyProtection="1">
      <alignment horizontal="right" vertical="center"/>
      <protection locked="0"/>
    </xf>
    <xf numFmtId="176" fontId="5" fillId="2" borderId="0" xfId="3" applyNumberFormat="1" applyFont="1" applyFill="1" applyProtection="1">
      <alignment vertical="center"/>
      <protection locked="0"/>
    </xf>
    <xf numFmtId="0" fontId="2" fillId="2" borderId="14" xfId="3" applyFill="1" applyBorder="1" applyAlignment="1" applyProtection="1">
      <alignment horizontal="left" vertical="center"/>
      <protection locked="0"/>
    </xf>
    <xf numFmtId="0" fontId="2" fillId="2" borderId="2" xfId="3" applyFill="1" applyBorder="1" applyAlignment="1" applyProtection="1">
      <alignment horizontal="right" vertical="center"/>
      <protection locked="0"/>
    </xf>
    <xf numFmtId="0" fontId="2" fillId="2" borderId="3" xfId="3" applyFill="1" applyBorder="1" applyProtection="1">
      <alignment vertical="center"/>
      <protection locked="0"/>
    </xf>
    <xf numFmtId="0" fontId="2" fillId="2" borderId="1" xfId="3" applyFill="1" applyBorder="1" applyProtection="1">
      <alignment vertical="center"/>
      <protection locked="0"/>
    </xf>
    <xf numFmtId="0" fontId="2" fillId="2" borderId="12" xfId="3" applyFill="1" applyBorder="1" applyProtection="1">
      <alignment vertical="center"/>
      <protection locked="0"/>
    </xf>
    <xf numFmtId="0" fontId="2" fillId="2" borderId="15" xfId="3" applyFill="1" applyBorder="1" applyProtection="1">
      <alignment vertical="center"/>
      <protection locked="0"/>
    </xf>
    <xf numFmtId="0" fontId="2" fillId="0" borderId="21" xfId="3" applyBorder="1">
      <alignment vertical="center"/>
    </xf>
    <xf numFmtId="0" fontId="2" fillId="2" borderId="19" xfId="3" applyFill="1" applyBorder="1" applyProtection="1">
      <alignment vertical="center"/>
      <protection locked="0"/>
    </xf>
    <xf numFmtId="0" fontId="2" fillId="2" borderId="0" xfId="3" applyFill="1">
      <alignment vertical="center"/>
    </xf>
    <xf numFmtId="0" fontId="2" fillId="2" borderId="21" xfId="3" applyFill="1" applyBorder="1">
      <alignment vertical="center"/>
    </xf>
    <xf numFmtId="0" fontId="2" fillId="2" borderId="21" xfId="3" applyFill="1" applyBorder="1" applyAlignment="1">
      <alignment horizontal="left" vertical="center"/>
    </xf>
    <xf numFmtId="0" fontId="6" fillId="0" borderId="0" xfId="3" applyFont="1">
      <alignment vertical="center"/>
    </xf>
    <xf numFmtId="6" fontId="5" fillId="0" borderId="0" xfId="4" applyFont="1" applyFill="1" applyBorder="1" applyAlignment="1" applyProtection="1">
      <alignment vertical="center" shrinkToFit="1"/>
    </xf>
    <xf numFmtId="0" fontId="2" fillId="0" borderId="0" xfId="3" applyAlignment="1" applyProtection="1">
      <alignment vertical="center" shrinkToFit="1"/>
      <protection locked="0"/>
    </xf>
    <xf numFmtId="0" fontId="2" fillId="0" borderId="0" xfId="3" applyProtection="1">
      <alignment vertical="center"/>
      <protection locked="0"/>
    </xf>
    <xf numFmtId="0" fontId="2" fillId="0" borderId="17" xfId="3" applyBorder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vertical="center"/>
    </xf>
    <xf numFmtId="0" fontId="2" fillId="0" borderId="17" xfId="3" applyBorder="1" applyAlignment="1">
      <alignment vertical="center" shrinkToFit="1"/>
    </xf>
    <xf numFmtId="0" fontId="19" fillId="0" borderId="0" xfId="3" applyFont="1">
      <alignment vertical="center"/>
    </xf>
    <xf numFmtId="0" fontId="5" fillId="0" borderId="0" xfId="3" applyFont="1" applyProtection="1">
      <alignment vertical="center"/>
      <protection locked="0"/>
    </xf>
    <xf numFmtId="0" fontId="5" fillId="0" borderId="18" xfId="3" applyFont="1" applyBorder="1">
      <alignment vertical="center"/>
    </xf>
    <xf numFmtId="0" fontId="6" fillId="0" borderId="18" xfId="3" applyFont="1" applyBorder="1">
      <alignment vertical="center"/>
    </xf>
    <xf numFmtId="0" fontId="20" fillId="0" borderId="3" xfId="0" applyFont="1" applyBorder="1" applyAlignment="1"/>
    <xf numFmtId="0" fontId="21" fillId="0" borderId="3" xfId="0" applyFont="1" applyBorder="1" applyAlignment="1"/>
    <xf numFmtId="0" fontId="20" fillId="0" borderId="26" xfId="0" applyFont="1" applyBorder="1" applyAlignment="1"/>
    <xf numFmtId="0" fontId="21" fillId="0" borderId="26" xfId="0" applyFont="1" applyBorder="1" applyAlignment="1"/>
    <xf numFmtId="0" fontId="20" fillId="0" borderId="2" xfId="0" applyFont="1" applyBorder="1" applyAlignment="1"/>
    <xf numFmtId="0" fontId="20" fillId="0" borderId="27" xfId="0" applyFont="1" applyBorder="1" applyAlignment="1"/>
    <xf numFmtId="0" fontId="5" fillId="0" borderId="10" xfId="3" applyFont="1" applyBorder="1">
      <alignment vertical="center"/>
    </xf>
    <xf numFmtId="0" fontId="20" fillId="0" borderId="4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0" borderId="24" xfId="3" applyBorder="1">
      <alignment vertical="center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0" fontId="2" fillId="0" borderId="8" xfId="3" applyBorder="1" applyAlignment="1">
      <alignment horizontal="center" vertical="center"/>
    </xf>
    <xf numFmtId="0" fontId="2" fillId="0" borderId="9" xfId="3" applyBorder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0" fontId="8" fillId="0" borderId="17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2" fillId="2" borderId="17" xfId="3" applyFill="1" applyBorder="1" applyAlignment="1" applyProtection="1">
      <alignment horizontal="center" vertical="center"/>
      <protection locked="0"/>
    </xf>
    <xf numFmtId="38" fontId="5" fillId="0" borderId="17" xfId="1" applyFont="1" applyFill="1" applyBorder="1" applyAlignment="1" applyProtection="1">
      <alignment horizontal="center" vertical="center"/>
      <protection locked="0"/>
    </xf>
    <xf numFmtId="178" fontId="5" fillId="0" borderId="17" xfId="3" applyNumberFormat="1" applyFont="1" applyBorder="1" applyAlignment="1" applyProtection="1">
      <alignment horizontal="center" vertical="center"/>
      <protection locked="0"/>
    </xf>
    <xf numFmtId="38" fontId="5" fillId="0" borderId="17" xfId="1" applyFont="1" applyFill="1" applyBorder="1" applyAlignment="1" applyProtection="1">
      <alignment horizontal="center" vertical="center"/>
    </xf>
    <xf numFmtId="6" fontId="5" fillId="0" borderId="17" xfId="4" applyFont="1" applyFill="1" applyBorder="1" applyAlignment="1" applyProtection="1">
      <alignment horizontal="center" vertical="center" shrinkToFit="1"/>
    </xf>
    <xf numFmtId="38" fontId="20" fillId="0" borderId="18" xfId="0" applyNumberFormat="1" applyFont="1" applyBorder="1" applyAlignment="1">
      <alignment horizontal="right"/>
    </xf>
    <xf numFmtId="38" fontId="20" fillId="0" borderId="26" xfId="1" applyFont="1" applyBorder="1" applyAlignment="1">
      <alignment horizontal="right"/>
    </xf>
    <xf numFmtId="38" fontId="20" fillId="0" borderId="3" xfId="0" applyNumberFormat="1" applyFont="1" applyBorder="1" applyAlignment="1">
      <alignment horizontal="right"/>
    </xf>
    <xf numFmtId="0" fontId="2" fillId="0" borderId="17" xfId="3" applyBorder="1" applyAlignment="1">
      <alignment horizontal="center" vertical="center"/>
    </xf>
    <xf numFmtId="38" fontId="2" fillId="2" borderId="17" xfId="1" applyFill="1" applyBorder="1" applyAlignment="1" applyProtection="1">
      <alignment horizontal="center" vertical="center"/>
      <protection locked="0"/>
    </xf>
    <xf numFmtId="0" fontId="2" fillId="2" borderId="17" xfId="3" applyFill="1" applyBorder="1" applyAlignment="1">
      <alignment horizontal="center" vertical="center"/>
    </xf>
    <xf numFmtId="0" fontId="2" fillId="2" borderId="25" xfId="3" applyFill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4" fillId="0" borderId="0" xfId="3" applyFont="1" applyAlignment="1">
      <alignment horizontal="left" vertical="center" shrinkToFit="1"/>
    </xf>
    <xf numFmtId="0" fontId="5" fillId="2" borderId="0" xfId="3" applyFont="1" applyFill="1" applyAlignment="1" applyProtection="1">
      <alignment horizontal="right" vertical="center"/>
      <protection locked="0"/>
    </xf>
    <xf numFmtId="0" fontId="8" fillId="0" borderId="0" xfId="3" applyFont="1" applyAlignment="1">
      <alignment horizontal="left" vertical="center" shrinkToFit="1"/>
    </xf>
    <xf numFmtId="0" fontId="2" fillId="0" borderId="0" xfId="3" applyAlignment="1">
      <alignment horizontal="left" vertical="center" shrinkToFit="1"/>
    </xf>
    <xf numFmtId="0" fontId="2" fillId="2" borderId="14" xfId="3" applyFill="1" applyBorder="1" applyAlignment="1" applyProtection="1">
      <alignment horizontal="center" vertical="center"/>
      <protection locked="0"/>
    </xf>
    <xf numFmtId="0" fontId="2" fillId="0" borderId="5" xfId="3" applyBorder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2" fillId="0" borderId="16" xfId="3" applyBorder="1" applyAlignment="1">
      <alignment horizontal="center" vertical="center"/>
    </xf>
    <xf numFmtId="0" fontId="2" fillId="0" borderId="10" xfId="3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2" borderId="3" xfId="3" applyFill="1" applyBorder="1" applyAlignment="1" applyProtection="1">
      <alignment horizontal="right" vertical="center"/>
      <protection locked="0"/>
    </xf>
    <xf numFmtId="0" fontId="2" fillId="2" borderId="18" xfId="3" applyFill="1" applyBorder="1" applyAlignment="1" applyProtection="1">
      <alignment horizontal="right" vertical="center"/>
      <protection locked="0"/>
    </xf>
    <xf numFmtId="0" fontId="2" fillId="2" borderId="3" xfId="3" applyFill="1" applyBorder="1" applyAlignment="1" applyProtection="1">
      <alignment horizontal="left" vertical="center"/>
      <protection locked="0"/>
    </xf>
    <xf numFmtId="0" fontId="2" fillId="2" borderId="18" xfId="3" applyFill="1" applyBorder="1" applyAlignment="1" applyProtection="1">
      <alignment horizontal="left" vertical="center"/>
      <protection locked="0"/>
    </xf>
    <xf numFmtId="0" fontId="2" fillId="2" borderId="3" xfId="3" applyFill="1" applyBorder="1" applyAlignment="1" applyProtection="1">
      <alignment horizontal="center" vertical="center"/>
      <protection locked="0"/>
    </xf>
    <xf numFmtId="0" fontId="2" fillId="2" borderId="18" xfId="3" applyFill="1" applyBorder="1" applyAlignment="1" applyProtection="1">
      <alignment horizontal="center" vertical="center"/>
      <protection locked="0"/>
    </xf>
    <xf numFmtId="0" fontId="2" fillId="2" borderId="4" xfId="3" applyFill="1" applyBorder="1" applyAlignment="1" applyProtection="1">
      <alignment horizontal="center" vertical="center"/>
      <protection locked="0"/>
    </xf>
    <xf numFmtId="0" fontId="2" fillId="2" borderId="11" xfId="3" applyFill="1" applyBorder="1" applyAlignment="1" applyProtection="1">
      <alignment horizontal="center" vertical="center"/>
      <protection locked="0"/>
    </xf>
    <xf numFmtId="0" fontId="2" fillId="0" borderId="0" xfId="3" applyAlignment="1">
      <alignment horizontal="center" vertical="center" shrinkToFit="1"/>
    </xf>
    <xf numFmtId="0" fontId="2" fillId="0" borderId="23" xfId="3" applyBorder="1" applyAlignment="1">
      <alignment horizontal="center" vertical="center" shrinkToFit="1"/>
    </xf>
    <xf numFmtId="0" fontId="2" fillId="0" borderId="0" xfId="3" applyAlignment="1">
      <alignment horizontal="left" vertical="center"/>
    </xf>
    <xf numFmtId="0" fontId="2" fillId="0" borderId="23" xfId="3" applyBorder="1" applyAlignment="1">
      <alignment horizontal="left" vertical="center"/>
    </xf>
    <xf numFmtId="38" fontId="13" fillId="0" borderId="0" xfId="2" applyFont="1" applyAlignment="1">
      <alignment horizontal="center" vertical="center"/>
    </xf>
    <xf numFmtId="38" fontId="13" fillId="0" borderId="23" xfId="2" applyFont="1" applyBorder="1" applyAlignment="1">
      <alignment horizontal="center" vertical="center"/>
    </xf>
    <xf numFmtId="0" fontId="2" fillId="2" borderId="21" xfId="3" applyFill="1" applyBorder="1" applyAlignment="1">
      <alignment horizontal="center" vertical="center"/>
    </xf>
    <xf numFmtId="176" fontId="5" fillId="2" borderId="0" xfId="3" applyNumberFormat="1" applyFont="1" applyFill="1" applyAlignment="1" applyProtection="1">
      <alignment horizontal="center" vertical="center"/>
      <protection locked="0"/>
    </xf>
    <xf numFmtId="0" fontId="6" fillId="0" borderId="0" xfId="3" applyFont="1" applyAlignment="1">
      <alignment horizontal="right" vertical="center"/>
    </xf>
    <xf numFmtId="0" fontId="2" fillId="2" borderId="12" xfId="3" applyFill="1" applyBorder="1" applyAlignment="1" applyProtection="1">
      <alignment horizontal="center" vertical="center"/>
      <protection locked="0"/>
    </xf>
    <xf numFmtId="0" fontId="2" fillId="2" borderId="15" xfId="3" applyFill="1" applyBorder="1" applyAlignment="1" applyProtection="1">
      <alignment horizontal="center" vertical="center"/>
      <protection locked="0"/>
    </xf>
    <xf numFmtId="0" fontId="2" fillId="2" borderId="12" xfId="3" applyFill="1" applyBorder="1" applyAlignment="1" applyProtection="1">
      <alignment horizontal="right" vertical="center"/>
      <protection locked="0"/>
    </xf>
    <xf numFmtId="0" fontId="14" fillId="2" borderId="1" xfId="3" applyFont="1" applyFill="1" applyBorder="1" applyAlignment="1" applyProtection="1">
      <alignment horizontal="left" vertical="center"/>
      <protection locked="0"/>
    </xf>
    <xf numFmtId="0" fontId="14" fillId="2" borderId="12" xfId="3" applyFont="1" applyFill="1" applyBorder="1" applyAlignment="1" applyProtection="1">
      <alignment horizontal="left" vertical="center"/>
      <protection locked="0"/>
    </xf>
    <xf numFmtId="0" fontId="14" fillId="2" borderId="15" xfId="3" applyFont="1" applyFill="1" applyBorder="1" applyAlignment="1" applyProtection="1">
      <alignment horizontal="left" vertical="center"/>
      <protection locked="0"/>
    </xf>
    <xf numFmtId="0" fontId="2" fillId="2" borderId="17" xfId="3" applyFill="1" applyBorder="1" applyAlignment="1" applyProtection="1">
      <alignment horizontal="center" vertical="center" shrinkToFit="1"/>
      <protection locked="0"/>
    </xf>
    <xf numFmtId="0" fontId="0" fillId="0" borderId="17" xfId="3" applyFont="1" applyBorder="1" applyAlignment="1">
      <alignment horizontal="center" vertical="center"/>
    </xf>
    <xf numFmtId="177" fontId="2" fillId="2" borderId="17" xfId="3" applyNumberFormat="1" applyFill="1" applyBorder="1" applyAlignment="1" applyProtection="1">
      <alignment horizontal="center" vertical="center"/>
      <protection locked="0"/>
    </xf>
    <xf numFmtId="0" fontId="2" fillId="0" borderId="6" xfId="3" applyBorder="1" applyAlignment="1">
      <alignment horizontal="center" vertical="center" wrapText="1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38" fontId="2" fillId="0" borderId="8" xfId="3" applyNumberFormat="1" applyBorder="1" applyAlignment="1">
      <alignment horizontal="center" vertical="center"/>
    </xf>
    <xf numFmtId="38" fontId="2" fillId="0" borderId="9" xfId="3" applyNumberFormat="1" applyBorder="1" applyAlignment="1">
      <alignment horizontal="center" vertical="center"/>
    </xf>
    <xf numFmtId="38" fontId="2" fillId="0" borderId="19" xfId="3" applyNumberFormat="1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23" xfId="3" applyBorder="1" applyAlignment="1">
      <alignment horizontal="center" vertical="center"/>
    </xf>
  </cellXfs>
  <cellStyles count="7">
    <cellStyle name="Excel Built-in Comma [0]" xfId="2" xr:uid="{00000000-0005-0000-0000-000006000000}"/>
    <cellStyle name="Excel Built-in Normal" xfId="3" xr:uid="{00000000-0005-0000-0000-000007000000}"/>
    <cellStyle name="桁区切り" xfId="1" builtinId="6"/>
    <cellStyle name="通貨" xfId="4" builtinId="7"/>
    <cellStyle name="標準" xfId="0" builtinId="0"/>
    <cellStyle name="標準 2" xfId="5" xr:uid="{DF26609A-2334-4D69-A0ED-FF9C802CC96D}"/>
    <cellStyle name="標準 3" xfId="6" xr:uid="{DA682908-8988-4126-94CE-F9EBB25AEEA7}"/>
  </cellStyles>
  <dxfs count="0"/>
  <tableStyles count="0" defaultTableStyle="TableStyleMedium2" defaultPivotStyle="PivotStyleLight16"/>
  <colors>
    <mruColors>
      <color rgb="FFE5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autoPageBreaks="0"/>
  </sheetPr>
  <dimension ref="A1:IV51"/>
  <sheetViews>
    <sheetView showGridLines="0" showZeros="0" tabSelected="1" view="pageBreakPreview" topLeftCell="A13" zoomScaleNormal="100" zoomScaleSheetLayoutView="100" workbookViewId="0">
      <selection activeCell="I11" sqref="I11:J11"/>
    </sheetView>
  </sheetViews>
  <sheetFormatPr defaultColWidth="5.375" defaultRowHeight="15.75" customHeight="1"/>
  <cols>
    <col min="1" max="1" width="2.5" style="1" customWidth="1"/>
    <col min="2" max="10" width="5.5" style="1" customWidth="1"/>
    <col min="11" max="18" width="5.625" style="1" customWidth="1"/>
    <col min="19" max="19" width="5.125" style="1" customWidth="1"/>
    <col min="20" max="20" width="2.5" style="1" customWidth="1"/>
    <col min="21" max="256" width="5.375" style="1"/>
    <col min="257" max="16384" width="5.375" style="2"/>
  </cols>
  <sheetData>
    <row r="1" spans="2:19" ht="26.1" customHeight="1">
      <c r="B1" s="69" t="s">
        <v>0</v>
      </c>
      <c r="C1" s="69"/>
      <c r="D1" s="69"/>
      <c r="E1" s="69"/>
      <c r="F1" s="69"/>
      <c r="G1" s="69"/>
      <c r="H1" s="69"/>
      <c r="I1" s="4"/>
      <c r="L1" s="70" t="s">
        <v>1</v>
      </c>
      <c r="M1" s="70"/>
      <c r="N1" s="97">
        <v>2023</v>
      </c>
      <c r="O1" s="97"/>
      <c r="P1" s="10"/>
      <c r="Q1" s="11" t="s">
        <v>3</v>
      </c>
      <c r="R1" s="10"/>
      <c r="S1" s="11" t="s">
        <v>4</v>
      </c>
    </row>
    <row r="2" spans="2:19" ht="26.1" customHeight="1">
      <c r="B2" s="71" t="s">
        <v>19</v>
      </c>
      <c r="C2" s="72"/>
      <c r="D2" s="72"/>
      <c r="E2" s="72"/>
      <c r="F2" s="72"/>
      <c r="G2" s="72"/>
      <c r="H2" s="72"/>
      <c r="I2" s="4" t="s">
        <v>5</v>
      </c>
      <c r="L2" s="12" t="s">
        <v>6</v>
      </c>
      <c r="M2" s="73"/>
      <c r="N2" s="73"/>
      <c r="O2" s="73"/>
      <c r="P2" s="73"/>
      <c r="Q2" s="73"/>
      <c r="R2" s="73"/>
      <c r="S2" s="12" t="s">
        <v>7</v>
      </c>
    </row>
    <row r="3" spans="2:19" ht="15.75" customHeight="1">
      <c r="L3" s="22" t="s">
        <v>53</v>
      </c>
      <c r="M3" s="22"/>
      <c r="N3" s="21"/>
      <c r="O3" s="21"/>
      <c r="P3" s="96"/>
      <c r="Q3" s="96"/>
      <c r="R3" s="96"/>
      <c r="S3" s="20"/>
    </row>
    <row r="4" spans="2:19" ht="26.1" customHeight="1">
      <c r="B4" s="74" t="s">
        <v>8</v>
      </c>
      <c r="C4" s="75"/>
      <c r="D4" s="13">
        <v>2023</v>
      </c>
      <c r="E4" s="14" t="s">
        <v>2</v>
      </c>
      <c r="F4" s="14"/>
      <c r="G4" s="14" t="s">
        <v>9</v>
      </c>
      <c r="H4" s="14"/>
      <c r="I4" s="19"/>
    </row>
    <row r="5" spans="2:19" ht="15.75" customHeight="1">
      <c r="B5" s="76" t="s">
        <v>10</v>
      </c>
      <c r="C5" s="77"/>
      <c r="D5" s="82">
        <v>2023</v>
      </c>
      <c r="E5" s="84" t="s">
        <v>2</v>
      </c>
      <c r="F5" s="86"/>
      <c r="G5" s="86" t="s">
        <v>3</v>
      </c>
      <c r="H5" s="86"/>
      <c r="I5" s="88" t="s">
        <v>4</v>
      </c>
      <c r="K5" s="90" t="s">
        <v>71</v>
      </c>
      <c r="L5" s="90"/>
      <c r="M5" s="94"/>
      <c r="N5" s="94"/>
      <c r="O5" s="94"/>
      <c r="P5" s="94"/>
      <c r="Q5" s="92" t="s">
        <v>85</v>
      </c>
      <c r="R5" s="92"/>
      <c r="S5" s="92"/>
    </row>
    <row r="6" spans="2:19" ht="15.75" customHeight="1" thickBot="1">
      <c r="B6" s="78"/>
      <c r="C6" s="79"/>
      <c r="D6" s="83"/>
      <c r="E6" s="85"/>
      <c r="F6" s="87"/>
      <c r="G6" s="87"/>
      <c r="H6" s="87"/>
      <c r="I6" s="89"/>
      <c r="K6" s="91"/>
      <c r="L6" s="91"/>
      <c r="M6" s="95"/>
      <c r="N6" s="95"/>
      <c r="O6" s="95"/>
      <c r="P6" s="95"/>
      <c r="Q6" s="93"/>
      <c r="R6" s="93"/>
      <c r="S6" s="93"/>
    </row>
    <row r="7" spans="2:19" ht="15.75" customHeight="1">
      <c r="B7" s="80"/>
      <c r="C7" s="81"/>
      <c r="D7" s="66" t="s">
        <v>25</v>
      </c>
      <c r="E7" s="67"/>
      <c r="F7" s="67"/>
      <c r="G7" s="67"/>
      <c r="H7" s="67"/>
      <c r="I7" s="68"/>
      <c r="K7" s="31" t="s">
        <v>70</v>
      </c>
      <c r="L7" s="45"/>
    </row>
    <row r="8" spans="2:19" ht="15.75" customHeight="1">
      <c r="B8" s="7" t="s">
        <v>26</v>
      </c>
      <c r="D8" s="1" t="s">
        <v>92</v>
      </c>
    </row>
    <row r="10" spans="2:19" ht="15.75" customHeight="1">
      <c r="B10" s="106" t="s">
        <v>20</v>
      </c>
      <c r="C10" s="106"/>
      <c r="D10" s="106"/>
      <c r="E10" s="106"/>
      <c r="F10" s="106"/>
      <c r="G10" s="62" t="s">
        <v>39</v>
      </c>
      <c r="H10" s="62"/>
      <c r="I10" s="62" t="s">
        <v>40</v>
      </c>
      <c r="J10" s="62"/>
      <c r="K10" s="52" t="s">
        <v>21</v>
      </c>
      <c r="L10" s="52"/>
      <c r="M10" s="52"/>
      <c r="N10" s="52"/>
      <c r="O10" s="52"/>
      <c r="P10" s="48" t="s">
        <v>23</v>
      </c>
      <c r="Q10" s="49"/>
      <c r="R10" s="49"/>
      <c r="S10" s="27"/>
    </row>
    <row r="11" spans="2:19" ht="15.75" customHeight="1">
      <c r="B11" s="105"/>
      <c r="C11" s="105"/>
      <c r="D11" s="105"/>
      <c r="E11" s="105"/>
      <c r="F11" s="105"/>
      <c r="G11" s="105"/>
      <c r="H11" s="105"/>
      <c r="I11" s="54"/>
      <c r="J11" s="54"/>
      <c r="K11" s="64"/>
      <c r="L11" s="64"/>
      <c r="M11" s="64"/>
      <c r="N11" s="64"/>
      <c r="O11" s="64"/>
      <c r="P11" s="46">
        <f>IFERROR(VLOOKUP(B11,データ!A:B,2,0),0)*I11</f>
        <v>0</v>
      </c>
      <c r="Q11" s="47"/>
      <c r="R11" s="47"/>
      <c r="S11" s="29" t="s">
        <v>66</v>
      </c>
    </row>
    <row r="12" spans="2:19" ht="15.75" customHeight="1">
      <c r="B12" s="105"/>
      <c r="C12" s="105"/>
      <c r="D12" s="105"/>
      <c r="E12" s="105"/>
      <c r="F12" s="105"/>
      <c r="G12" s="105"/>
      <c r="H12" s="105"/>
      <c r="I12" s="54"/>
      <c r="J12" s="54"/>
      <c r="K12" s="64"/>
      <c r="L12" s="64"/>
      <c r="M12" s="64"/>
      <c r="N12" s="64"/>
      <c r="O12" s="64"/>
      <c r="P12" s="46">
        <f>IFERROR(VLOOKUP(B12,データ!A:B,2,0),0)*I12</f>
        <v>0</v>
      </c>
      <c r="Q12" s="47"/>
      <c r="R12" s="47"/>
      <c r="S12" s="29" t="s">
        <v>66</v>
      </c>
    </row>
    <row r="13" spans="2:19" ht="15.75" customHeight="1">
      <c r="B13" s="105"/>
      <c r="C13" s="105"/>
      <c r="D13" s="105"/>
      <c r="E13" s="105"/>
      <c r="F13" s="105"/>
      <c r="G13" s="105"/>
      <c r="H13" s="105"/>
      <c r="I13" s="54"/>
      <c r="J13" s="54"/>
      <c r="K13" s="64"/>
      <c r="L13" s="64"/>
      <c r="M13" s="64"/>
      <c r="N13" s="64"/>
      <c r="O13" s="64"/>
      <c r="P13" s="46">
        <f>IFERROR(VLOOKUP(B13,データ!A:B,2,0),0)*I13</f>
        <v>0</v>
      </c>
      <c r="Q13" s="47"/>
      <c r="R13" s="47"/>
      <c r="S13" s="29" t="s">
        <v>66</v>
      </c>
    </row>
    <row r="14" spans="2:19" ht="15.75" customHeight="1">
      <c r="B14" s="105"/>
      <c r="C14" s="105"/>
      <c r="D14" s="105"/>
      <c r="E14" s="105"/>
      <c r="F14" s="105"/>
      <c r="G14" s="105"/>
      <c r="H14" s="105"/>
      <c r="I14" s="54"/>
      <c r="J14" s="54"/>
      <c r="K14" s="64"/>
      <c r="L14" s="64"/>
      <c r="M14" s="64"/>
      <c r="N14" s="64"/>
      <c r="O14" s="64"/>
      <c r="P14" s="46">
        <f>IFERROR(VLOOKUP(B14,データ!A:B,2,0),0)*I14</f>
        <v>0</v>
      </c>
      <c r="Q14" s="47"/>
      <c r="R14" s="47"/>
      <c r="S14" s="29" t="s">
        <v>66</v>
      </c>
    </row>
    <row r="15" spans="2:19" ht="15.75" customHeight="1">
      <c r="B15" s="105"/>
      <c r="C15" s="105"/>
      <c r="D15" s="105"/>
      <c r="E15" s="105"/>
      <c r="F15" s="105"/>
      <c r="G15" s="105"/>
      <c r="H15" s="105"/>
      <c r="I15" s="54"/>
      <c r="J15" s="54"/>
      <c r="K15" s="64"/>
      <c r="L15" s="64"/>
      <c r="M15" s="64"/>
      <c r="N15" s="64"/>
      <c r="O15" s="64"/>
      <c r="P15" s="46">
        <f>IFERROR(VLOOKUP(B15,データ!A:B,2,0),0)*I15</f>
        <v>0</v>
      </c>
      <c r="Q15" s="47"/>
      <c r="R15" s="47"/>
      <c r="S15" s="29" t="s">
        <v>66</v>
      </c>
    </row>
    <row r="16" spans="2:19" ht="15.75" customHeight="1">
      <c r="B16" s="105"/>
      <c r="C16" s="105"/>
      <c r="D16" s="105"/>
      <c r="E16" s="105"/>
      <c r="F16" s="105"/>
      <c r="G16" s="105"/>
      <c r="H16" s="105"/>
      <c r="I16" s="54"/>
      <c r="J16" s="54"/>
      <c r="K16" s="64"/>
      <c r="L16" s="64"/>
      <c r="M16" s="64"/>
      <c r="N16" s="64"/>
      <c r="O16" s="64"/>
      <c r="P16" s="46">
        <f>IFERROR(VLOOKUP(B16,データ!A:B,2,0),0)*I16</f>
        <v>0</v>
      </c>
      <c r="Q16" s="47"/>
      <c r="R16" s="47"/>
      <c r="S16" s="29" t="s">
        <v>66</v>
      </c>
    </row>
    <row r="17" spans="2:19" ht="15.75" customHeight="1">
      <c r="B17" s="105"/>
      <c r="C17" s="105"/>
      <c r="D17" s="105"/>
      <c r="E17" s="105"/>
      <c r="F17" s="105"/>
      <c r="G17" s="105"/>
      <c r="H17" s="105"/>
      <c r="I17" s="54"/>
      <c r="J17" s="54"/>
      <c r="K17" s="64"/>
      <c r="L17" s="64"/>
      <c r="M17" s="64"/>
      <c r="N17" s="64"/>
      <c r="O17" s="64"/>
      <c r="P17" s="46">
        <f>IFERROR(VLOOKUP(B17,データ!A:B,2,0),0)*I17</f>
        <v>0</v>
      </c>
      <c r="Q17" s="47"/>
      <c r="R17" s="47"/>
      <c r="S17" s="29" t="s">
        <v>66</v>
      </c>
    </row>
    <row r="18" spans="2:19" ht="15.75" customHeight="1">
      <c r="B18" s="105"/>
      <c r="C18" s="105"/>
      <c r="D18" s="105"/>
      <c r="E18" s="105"/>
      <c r="F18" s="105"/>
      <c r="G18" s="105"/>
      <c r="H18" s="105"/>
      <c r="I18" s="54"/>
      <c r="J18" s="54"/>
      <c r="K18" s="64"/>
      <c r="L18" s="64"/>
      <c r="M18" s="64"/>
      <c r="N18" s="64"/>
      <c r="O18" s="64"/>
      <c r="P18" s="46">
        <f>IFERROR(VLOOKUP(B18,データ!A:B,2,0),0)*I18</f>
        <v>0</v>
      </c>
      <c r="Q18" s="47"/>
      <c r="R18" s="47"/>
      <c r="S18" s="29" t="s">
        <v>66</v>
      </c>
    </row>
    <row r="19" spans="2:19" ht="15.75" customHeight="1">
      <c r="B19" s="105"/>
      <c r="C19" s="105"/>
      <c r="D19" s="105"/>
      <c r="E19" s="105"/>
      <c r="F19" s="105"/>
      <c r="G19" s="105"/>
      <c r="H19" s="105"/>
      <c r="I19" s="54"/>
      <c r="J19" s="54"/>
      <c r="K19" s="64"/>
      <c r="L19" s="64"/>
      <c r="M19" s="64"/>
      <c r="N19" s="64"/>
      <c r="O19" s="64"/>
      <c r="P19" s="46">
        <f>IFERROR(VLOOKUP(B19,データ!A:B,2,0),0)*I19</f>
        <v>0</v>
      </c>
      <c r="Q19" s="47"/>
      <c r="R19" s="47"/>
      <c r="S19" s="29" t="s">
        <v>66</v>
      </c>
    </row>
    <row r="20" spans="2:19" ht="15.75" customHeight="1">
      <c r="B20" s="105"/>
      <c r="C20" s="105"/>
      <c r="D20" s="105"/>
      <c r="E20" s="105"/>
      <c r="F20" s="105"/>
      <c r="G20" s="105"/>
      <c r="H20" s="105"/>
      <c r="I20" s="54"/>
      <c r="J20" s="54"/>
      <c r="K20" s="64"/>
      <c r="L20" s="64"/>
      <c r="M20" s="64"/>
      <c r="N20" s="64"/>
      <c r="O20" s="64"/>
      <c r="P20" s="46">
        <f>IFERROR(VLOOKUP(B20,データ!A:B,2,0),0)*I20</f>
        <v>0</v>
      </c>
      <c r="Q20" s="47"/>
      <c r="R20" s="47"/>
      <c r="S20" s="29" t="s">
        <v>66</v>
      </c>
    </row>
    <row r="21" spans="2:19" ht="15.75" customHeight="1">
      <c r="B21" s="105"/>
      <c r="C21" s="105"/>
      <c r="D21" s="105"/>
      <c r="E21" s="105"/>
      <c r="F21" s="105"/>
      <c r="G21" s="105"/>
      <c r="H21" s="105"/>
      <c r="I21" s="54"/>
      <c r="J21" s="54"/>
      <c r="K21" s="64"/>
      <c r="L21" s="64"/>
      <c r="M21" s="64"/>
      <c r="N21" s="64"/>
      <c r="O21" s="64"/>
      <c r="P21" s="46">
        <f>IFERROR(VLOOKUP(B21,データ!A:B,2,0),0)*I21</f>
        <v>0</v>
      </c>
      <c r="Q21" s="47"/>
      <c r="R21" s="47"/>
      <c r="S21" s="29" t="s">
        <v>66</v>
      </c>
    </row>
    <row r="22" spans="2:19" ht="15.75" customHeight="1">
      <c r="B22" s="105"/>
      <c r="C22" s="105"/>
      <c r="D22" s="105"/>
      <c r="E22" s="105"/>
      <c r="F22" s="105"/>
      <c r="G22" s="105"/>
      <c r="H22" s="105"/>
      <c r="I22" s="54"/>
      <c r="J22" s="54"/>
      <c r="K22" s="64"/>
      <c r="L22" s="64"/>
      <c r="M22" s="64"/>
      <c r="N22" s="64"/>
      <c r="O22" s="64"/>
      <c r="P22" s="46">
        <f>IFERROR(VLOOKUP(B22,データ!A:B,2,0),0)*I22</f>
        <v>0</v>
      </c>
      <c r="Q22" s="47"/>
      <c r="R22" s="47"/>
      <c r="S22" s="29" t="s">
        <v>66</v>
      </c>
    </row>
    <row r="23" spans="2:19" ht="15.75" customHeight="1">
      <c r="B23" s="105"/>
      <c r="C23" s="105"/>
      <c r="D23" s="105"/>
      <c r="E23" s="105"/>
      <c r="F23" s="105"/>
      <c r="G23" s="105"/>
      <c r="H23" s="105"/>
      <c r="I23" s="54"/>
      <c r="J23" s="54"/>
      <c r="K23" s="64"/>
      <c r="L23" s="64"/>
      <c r="M23" s="64"/>
      <c r="N23" s="64"/>
      <c r="O23" s="64"/>
      <c r="P23" s="46">
        <f>IFERROR(VLOOKUP(B23,データ!A:B,2,0),0)*I23</f>
        <v>0</v>
      </c>
      <c r="Q23" s="47"/>
      <c r="R23" s="47"/>
      <c r="S23" s="29" t="s">
        <v>66</v>
      </c>
    </row>
    <row r="24" spans="2:19" ht="15.75" customHeight="1">
      <c r="B24" s="105"/>
      <c r="C24" s="105"/>
      <c r="D24" s="105"/>
      <c r="E24" s="105"/>
      <c r="F24" s="105"/>
      <c r="G24" s="105"/>
      <c r="H24" s="105"/>
      <c r="I24" s="54"/>
      <c r="J24" s="54"/>
      <c r="K24" s="64"/>
      <c r="L24" s="65"/>
      <c r="M24" s="65"/>
      <c r="N24" s="65"/>
      <c r="O24" s="65"/>
      <c r="P24" s="46">
        <f>IFERROR(VLOOKUP(B24,データ!A:B,2,0),0)*I24</f>
        <v>0</v>
      </c>
      <c r="Q24" s="47"/>
      <c r="R24" s="47"/>
      <c r="S24" s="29" t="s">
        <v>66</v>
      </c>
    </row>
    <row r="25" spans="2:19" ht="15.75" customHeight="1">
      <c r="B25" s="23"/>
      <c r="C25" s="25"/>
      <c r="D25" s="25"/>
      <c r="E25" s="25"/>
      <c r="F25" s="25"/>
      <c r="G25" s="25"/>
      <c r="H25" s="26"/>
      <c r="I25" s="26"/>
      <c r="K25" s="58" t="s">
        <v>57</v>
      </c>
      <c r="L25" s="58"/>
      <c r="M25" s="58"/>
      <c r="N25" s="58"/>
      <c r="O25" s="58"/>
      <c r="P25" s="114">
        <f>SUM(P11:S24)</f>
        <v>0</v>
      </c>
      <c r="Q25" s="115"/>
      <c r="R25" s="116"/>
    </row>
    <row r="27" spans="2:19" ht="15.75" customHeight="1">
      <c r="B27" s="108" t="s">
        <v>91</v>
      </c>
      <c r="C27" s="109"/>
      <c r="D27" s="52" t="s">
        <v>24</v>
      </c>
      <c r="E27" s="52"/>
      <c r="F27" s="52"/>
      <c r="G27" s="52"/>
      <c r="H27" s="52"/>
      <c r="I27" s="52"/>
      <c r="J27" s="52"/>
      <c r="K27" s="62" t="s">
        <v>87</v>
      </c>
      <c r="L27" s="62"/>
      <c r="M27" s="62"/>
      <c r="N27" s="62" t="s">
        <v>41</v>
      </c>
      <c r="O27" s="62"/>
      <c r="P27" s="53" t="s">
        <v>56</v>
      </c>
      <c r="Q27" s="53"/>
      <c r="R27" s="53"/>
      <c r="S27" s="30" t="s">
        <v>60</v>
      </c>
    </row>
    <row r="28" spans="2:19" ht="15.75" customHeight="1">
      <c r="B28" s="110"/>
      <c r="C28" s="111"/>
      <c r="D28" s="54"/>
      <c r="E28" s="54"/>
      <c r="F28" s="54"/>
      <c r="G28" s="54"/>
      <c r="H28" s="54"/>
      <c r="I28" s="54"/>
      <c r="J28" s="54"/>
      <c r="K28" s="63"/>
      <c r="L28" s="63"/>
      <c r="M28" s="63"/>
      <c r="N28" s="54"/>
      <c r="O28" s="54"/>
      <c r="P28" s="55">
        <f>K28*N28</f>
        <v>0</v>
      </c>
      <c r="Q28" s="55"/>
      <c r="R28" s="55"/>
      <c r="S28" s="29" t="s">
        <v>66</v>
      </c>
    </row>
    <row r="29" spans="2:19" ht="15.75" customHeight="1">
      <c r="B29" s="110"/>
      <c r="C29" s="111"/>
      <c r="D29" s="54"/>
      <c r="E29" s="54"/>
      <c r="F29" s="54"/>
      <c r="G29" s="54"/>
      <c r="H29" s="54"/>
      <c r="I29" s="54"/>
      <c r="J29" s="54"/>
      <c r="K29" s="63"/>
      <c r="L29" s="63"/>
      <c r="M29" s="63"/>
      <c r="N29" s="54"/>
      <c r="O29" s="54"/>
      <c r="P29" s="55">
        <f>K29*N29</f>
        <v>0</v>
      </c>
      <c r="Q29" s="55"/>
      <c r="R29" s="55"/>
      <c r="S29" s="29" t="s">
        <v>66</v>
      </c>
    </row>
    <row r="30" spans="2:19" ht="15.75" customHeight="1">
      <c r="B30" s="112"/>
      <c r="C30" s="113"/>
      <c r="D30" s="54"/>
      <c r="E30" s="54"/>
      <c r="F30" s="54"/>
      <c r="G30" s="54"/>
      <c r="H30" s="54"/>
      <c r="I30" s="54"/>
      <c r="J30" s="54"/>
      <c r="K30" s="63"/>
      <c r="L30" s="63"/>
      <c r="M30" s="63"/>
      <c r="N30" s="107"/>
      <c r="O30" s="107"/>
      <c r="P30" s="56"/>
      <c r="Q30" s="56"/>
      <c r="R30" s="56"/>
      <c r="S30" s="29" t="s">
        <v>66</v>
      </c>
    </row>
    <row r="31" spans="2:19" ht="15.75" customHeight="1">
      <c r="B31" s="23"/>
      <c r="C31" s="18"/>
      <c r="D31" s="26"/>
      <c r="E31" s="26"/>
      <c r="F31" s="26"/>
      <c r="G31" s="26"/>
      <c r="H31" s="26"/>
      <c r="I31" s="26"/>
      <c r="J31" s="2"/>
      <c r="K31" s="58" t="s">
        <v>58</v>
      </c>
      <c r="L31" s="58"/>
      <c r="M31" s="58"/>
      <c r="N31" s="58"/>
      <c r="O31" s="58"/>
      <c r="P31" s="57">
        <f>SUM(P28:R30)</f>
        <v>0</v>
      </c>
      <c r="Q31" s="57"/>
      <c r="R31" s="57"/>
      <c r="S31" s="28"/>
    </row>
    <row r="33" spans="2:19" ht="15.75" customHeight="1">
      <c r="B33" s="108" t="s">
        <v>55</v>
      </c>
      <c r="C33" s="109"/>
      <c r="D33" s="52" t="s">
        <v>24</v>
      </c>
      <c r="E33" s="52"/>
      <c r="F33" s="52"/>
      <c r="G33" s="52"/>
      <c r="H33" s="52"/>
      <c r="I33" s="52"/>
      <c r="J33" s="52"/>
      <c r="K33" s="62" t="s">
        <v>87</v>
      </c>
      <c r="L33" s="62"/>
      <c r="M33" s="62"/>
      <c r="N33" s="62" t="s">
        <v>41</v>
      </c>
      <c r="O33" s="62"/>
      <c r="P33" s="53" t="s">
        <v>56</v>
      </c>
      <c r="Q33" s="53"/>
      <c r="R33" s="53"/>
      <c r="S33" s="30" t="s">
        <v>60</v>
      </c>
    </row>
    <row r="34" spans="2:19" ht="15.75" customHeight="1">
      <c r="B34" s="110"/>
      <c r="C34" s="111"/>
      <c r="D34" s="54"/>
      <c r="E34" s="54"/>
      <c r="F34" s="54"/>
      <c r="G34" s="54"/>
      <c r="H34" s="54"/>
      <c r="I34" s="54"/>
      <c r="J34" s="54"/>
      <c r="K34" s="63"/>
      <c r="L34" s="63"/>
      <c r="M34" s="63"/>
      <c r="N34" s="54"/>
      <c r="O34" s="54"/>
      <c r="P34" s="55">
        <f>K34*N34</f>
        <v>0</v>
      </c>
      <c r="Q34" s="55"/>
      <c r="R34" s="55"/>
      <c r="S34" s="29" t="s">
        <v>66</v>
      </c>
    </row>
    <row r="35" spans="2:19" ht="15.75" customHeight="1">
      <c r="B35" s="112"/>
      <c r="C35" s="113"/>
      <c r="D35" s="54"/>
      <c r="E35" s="54"/>
      <c r="F35" s="54"/>
      <c r="G35" s="54"/>
      <c r="H35" s="54"/>
      <c r="I35" s="54"/>
      <c r="J35" s="54"/>
      <c r="K35" s="63"/>
      <c r="L35" s="63"/>
      <c r="M35" s="63"/>
      <c r="N35" s="107"/>
      <c r="O35" s="107"/>
      <c r="P35" s="56"/>
      <c r="Q35" s="56"/>
      <c r="R35" s="56"/>
      <c r="S35" s="29" t="s">
        <v>66</v>
      </c>
    </row>
    <row r="36" spans="2:19" ht="15.75" customHeight="1">
      <c r="B36" s="18"/>
      <c r="C36" s="18"/>
      <c r="D36" s="26"/>
      <c r="E36" s="26"/>
      <c r="F36" s="26"/>
      <c r="G36" s="26"/>
      <c r="H36" s="26"/>
      <c r="I36" s="26"/>
      <c r="J36" s="2"/>
      <c r="K36" s="58" t="s">
        <v>59</v>
      </c>
      <c r="L36" s="58"/>
      <c r="M36" s="58"/>
      <c r="N36" s="58"/>
      <c r="O36" s="58"/>
      <c r="P36" s="57">
        <f>SUM(P34:R35)</f>
        <v>0</v>
      </c>
      <c r="Q36" s="57"/>
      <c r="R36" s="57"/>
      <c r="S36" s="28"/>
    </row>
    <row r="37" spans="2:19" ht="15.75" customHeight="1">
      <c r="D37" s="26"/>
      <c r="E37" s="26"/>
      <c r="F37" s="26"/>
      <c r="G37" s="26"/>
      <c r="H37" s="26"/>
      <c r="I37" s="26"/>
      <c r="J37" s="2"/>
      <c r="K37" s="2"/>
      <c r="L37" s="24"/>
      <c r="M37" s="24"/>
      <c r="N37" s="24"/>
      <c r="O37" s="24"/>
      <c r="P37" s="24"/>
      <c r="Q37" s="24"/>
      <c r="R37" s="28"/>
      <c r="S37" s="28"/>
    </row>
    <row r="38" spans="2:19" ht="15.75" customHeight="1">
      <c r="B38" s="39" t="s">
        <v>80</v>
      </c>
      <c r="C38" s="35"/>
      <c r="D38" s="36" t="s">
        <v>81</v>
      </c>
      <c r="E38" s="35"/>
      <c r="F38" s="61">
        <f>P25+P31+P36</f>
        <v>0</v>
      </c>
      <c r="G38" s="61"/>
      <c r="H38" s="42" t="s">
        <v>77</v>
      </c>
      <c r="I38" s="2"/>
      <c r="J38" s="2"/>
      <c r="K38" s="32" t="s">
        <v>72</v>
      </c>
      <c r="L38" s="2"/>
      <c r="M38" s="50">
        <f>IFERROR(SUMIF($S$10:$S$35,"-",$P$10:$R$35),0)</f>
        <v>0</v>
      </c>
      <c r="N38" s="50"/>
      <c r="O38" s="32" t="s">
        <v>73</v>
      </c>
      <c r="P38" s="51">
        <f>M38/1.1*0.1</f>
        <v>0</v>
      </c>
      <c r="Q38" s="51"/>
      <c r="R38" s="32" t="s">
        <v>74</v>
      </c>
      <c r="S38" s="28"/>
    </row>
    <row r="39" spans="2:19" ht="15.75" customHeight="1" thickBot="1">
      <c r="B39" s="40" t="s">
        <v>82</v>
      </c>
      <c r="C39" s="37"/>
      <c r="D39" s="38" t="s">
        <v>83</v>
      </c>
      <c r="E39" s="37"/>
      <c r="F39" s="60">
        <f>ROUNDDOWN((P25+P31)*10.21%,0)</f>
        <v>0</v>
      </c>
      <c r="G39" s="60"/>
      <c r="H39" s="43" t="s">
        <v>78</v>
      </c>
      <c r="I39" s="2"/>
      <c r="J39" s="2"/>
      <c r="K39" s="4" t="s">
        <v>75</v>
      </c>
      <c r="L39" s="2"/>
      <c r="M39" s="50">
        <f>IFERROR(SUMIF($S$10:$S$35,"＊",$P$10:$R$35),0)</f>
        <v>0</v>
      </c>
      <c r="N39" s="50"/>
      <c r="O39" s="4" t="s">
        <v>73</v>
      </c>
      <c r="P39" s="51">
        <f>M39/1.08*0.08</f>
        <v>0</v>
      </c>
      <c r="Q39" s="51"/>
      <c r="R39" s="4" t="s">
        <v>74</v>
      </c>
    </row>
    <row r="40" spans="2:19" ht="15.75" customHeight="1" thickTop="1">
      <c r="B40" s="41" t="s">
        <v>76</v>
      </c>
      <c r="C40" s="33"/>
      <c r="D40" s="34" t="s">
        <v>84</v>
      </c>
      <c r="E40" s="33"/>
      <c r="F40" s="59">
        <f>F38-F39</f>
        <v>0</v>
      </c>
      <c r="G40" s="59"/>
      <c r="H40" s="44" t="s">
        <v>79</v>
      </c>
      <c r="I40" s="2"/>
    </row>
    <row r="41" spans="2:19" ht="15.75" customHeight="1">
      <c r="B41" s="4"/>
      <c r="C41" s="4"/>
      <c r="D41" s="4"/>
      <c r="E41" s="4"/>
      <c r="F41" s="4"/>
      <c r="G41" s="4"/>
      <c r="H41" s="4"/>
      <c r="I41" s="4"/>
    </row>
    <row r="42" spans="2:19" ht="15.75" customHeight="1">
      <c r="B42" s="74" t="s">
        <v>11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 ht="15.75" customHeight="1">
      <c r="B43" s="15" t="s">
        <v>42</v>
      </c>
      <c r="C43" s="15"/>
      <c r="D43" s="99"/>
      <c r="E43" s="99"/>
      <c r="F43" s="99"/>
      <c r="G43" s="99"/>
      <c r="H43" s="99"/>
      <c r="I43" s="99" t="s">
        <v>12</v>
      </c>
      <c r="J43" s="99"/>
      <c r="K43" s="99"/>
      <c r="L43" s="99"/>
      <c r="M43" s="99"/>
      <c r="N43" s="101" t="s">
        <v>13</v>
      </c>
      <c r="O43" s="101"/>
      <c r="P43" s="100"/>
      <c r="Q43" s="100"/>
      <c r="R43" s="100"/>
      <c r="S43" s="100"/>
    </row>
    <row r="44" spans="2:19" ht="15.75" customHeight="1">
      <c r="B44" s="15" t="s">
        <v>14</v>
      </c>
      <c r="C44" s="15"/>
      <c r="D44" s="99"/>
      <c r="E44" s="99"/>
      <c r="F44" s="99"/>
      <c r="G44" s="99"/>
      <c r="H44" s="99"/>
      <c r="I44" s="99" t="s">
        <v>15</v>
      </c>
      <c r="J44" s="99"/>
      <c r="K44" s="99"/>
      <c r="L44" s="99"/>
      <c r="M44" s="100"/>
      <c r="N44" s="100"/>
      <c r="O44" s="100"/>
      <c r="P44" s="100"/>
      <c r="Q44" s="100"/>
      <c r="R44" s="100"/>
      <c r="S44" s="100"/>
    </row>
    <row r="45" spans="2:19" ht="15.75" customHeight="1">
      <c r="F45" s="3"/>
      <c r="G45" s="3"/>
      <c r="H45" s="3"/>
    </row>
    <row r="46" spans="2:19" ht="15.75" customHeight="1">
      <c r="B46" s="74" t="s">
        <v>16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 ht="15.75" customHeight="1">
      <c r="B47" s="102" t="str">
        <f>IF(P3="はい","登録番号：","")</f>
        <v/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4"/>
    </row>
    <row r="48" spans="2:19" ht="15.75" customHeight="1">
      <c r="B48" s="15" t="s">
        <v>17</v>
      </c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</row>
    <row r="49" spans="2:20" ht="15.75" customHeight="1">
      <c r="B49" s="15" t="s">
        <v>18</v>
      </c>
      <c r="C49" s="15"/>
      <c r="D49" s="16"/>
      <c r="E49" s="16"/>
      <c r="F49" s="16"/>
      <c r="G49" s="16"/>
      <c r="H49" s="16"/>
      <c r="I49" s="16"/>
      <c r="J49" s="16"/>
      <c r="K49" s="16" t="s">
        <v>54</v>
      </c>
      <c r="L49" s="16"/>
      <c r="M49" s="16"/>
      <c r="N49" s="16"/>
      <c r="O49" s="16"/>
      <c r="P49" s="16"/>
      <c r="Q49" s="16"/>
      <c r="R49" s="16"/>
      <c r="S49" s="17"/>
    </row>
    <row r="50" spans="2:20" ht="15.75" customHeight="1">
      <c r="R50" s="98"/>
      <c r="S50" s="98"/>
      <c r="T50" s="98"/>
    </row>
    <row r="51" spans="2:20" ht="15.75" customHeight="1">
      <c r="P51" s="98"/>
      <c r="Q51" s="98"/>
      <c r="R51" s="98"/>
      <c r="S51" s="98"/>
      <c r="T51" s="98"/>
    </row>
  </sheetData>
  <protectedRanges>
    <protectedRange sqref="M25:O25 C25:I25 B11:D24 F11:Q24" name="範囲1"/>
  </protectedRanges>
  <mergeCells count="150">
    <mergeCell ref="P28:R28"/>
    <mergeCell ref="G24:H24"/>
    <mergeCell ref="B24:F24"/>
    <mergeCell ref="I24:J24"/>
    <mergeCell ref="D30:J30"/>
    <mergeCell ref="N35:O35"/>
    <mergeCell ref="N34:O34"/>
    <mergeCell ref="B27:C30"/>
    <mergeCell ref="N30:O30"/>
    <mergeCell ref="K30:M30"/>
    <mergeCell ref="K29:M29"/>
    <mergeCell ref="B33:C35"/>
    <mergeCell ref="K33:M33"/>
    <mergeCell ref="K34:M34"/>
    <mergeCell ref="N33:O33"/>
    <mergeCell ref="P27:R27"/>
    <mergeCell ref="N28:O28"/>
    <mergeCell ref="K31:O31"/>
    <mergeCell ref="K35:M35"/>
    <mergeCell ref="P24:R24"/>
    <mergeCell ref="P25:R25"/>
    <mergeCell ref="K25:O25"/>
    <mergeCell ref="G23:H23"/>
    <mergeCell ref="B23:F23"/>
    <mergeCell ref="B19:F19"/>
    <mergeCell ref="B20:F20"/>
    <mergeCell ref="B21:F21"/>
    <mergeCell ref="G16:H16"/>
    <mergeCell ref="G17:H17"/>
    <mergeCell ref="G18:H18"/>
    <mergeCell ref="B16:F16"/>
    <mergeCell ref="B17:F17"/>
    <mergeCell ref="B18:F18"/>
    <mergeCell ref="G19:H19"/>
    <mergeCell ref="G20:H20"/>
    <mergeCell ref="G21:H21"/>
    <mergeCell ref="G15:H15"/>
    <mergeCell ref="B14:F14"/>
    <mergeCell ref="B15:F15"/>
    <mergeCell ref="K14:O14"/>
    <mergeCell ref="K15:O15"/>
    <mergeCell ref="G22:H22"/>
    <mergeCell ref="B22:F22"/>
    <mergeCell ref="I15:J15"/>
    <mergeCell ref="I16:J16"/>
    <mergeCell ref="I17:J17"/>
    <mergeCell ref="I18:J18"/>
    <mergeCell ref="I19:J19"/>
    <mergeCell ref="I20:J20"/>
    <mergeCell ref="I21:J21"/>
    <mergeCell ref="I22:J22"/>
    <mergeCell ref="G11:H11"/>
    <mergeCell ref="G10:H10"/>
    <mergeCell ref="B11:F11"/>
    <mergeCell ref="B10:F10"/>
    <mergeCell ref="G13:H13"/>
    <mergeCell ref="G12:H12"/>
    <mergeCell ref="B13:F13"/>
    <mergeCell ref="B12:F12"/>
    <mergeCell ref="G14:H14"/>
    <mergeCell ref="R50:T50"/>
    <mergeCell ref="P51:T51"/>
    <mergeCell ref="I44:L44"/>
    <mergeCell ref="M44:S44"/>
    <mergeCell ref="B46:S46"/>
    <mergeCell ref="B42:S42"/>
    <mergeCell ref="I43:J43"/>
    <mergeCell ref="K43:M43"/>
    <mergeCell ref="N43:O43"/>
    <mergeCell ref="P43:S43"/>
    <mergeCell ref="B47:C47"/>
    <mergeCell ref="D47:S47"/>
    <mergeCell ref="D43:H43"/>
    <mergeCell ref="D44:H44"/>
    <mergeCell ref="D7:I7"/>
    <mergeCell ref="B1:H1"/>
    <mergeCell ref="L1:M1"/>
    <mergeCell ref="B2:H2"/>
    <mergeCell ref="M2:R2"/>
    <mergeCell ref="B4:C4"/>
    <mergeCell ref="B5:C7"/>
    <mergeCell ref="D5:D6"/>
    <mergeCell ref="E5:E6"/>
    <mergeCell ref="F5:F6"/>
    <mergeCell ref="G5:G6"/>
    <mergeCell ref="H5:H6"/>
    <mergeCell ref="I5:I6"/>
    <mergeCell ref="K5:L6"/>
    <mergeCell ref="Q5:S6"/>
    <mergeCell ref="M5:P6"/>
    <mergeCell ref="P3:R3"/>
    <mergeCell ref="N1:O1"/>
    <mergeCell ref="I23:J23"/>
    <mergeCell ref="K13:O13"/>
    <mergeCell ref="K12:O12"/>
    <mergeCell ref="K11:O11"/>
    <mergeCell ref="K10:O10"/>
    <mergeCell ref="I13:J13"/>
    <mergeCell ref="I12:J12"/>
    <mergeCell ref="I11:J11"/>
    <mergeCell ref="I10:J10"/>
    <mergeCell ref="I14:J14"/>
    <mergeCell ref="F40:G40"/>
    <mergeCell ref="F39:G39"/>
    <mergeCell ref="F38:G38"/>
    <mergeCell ref="P13:R13"/>
    <mergeCell ref="P12:R12"/>
    <mergeCell ref="K27:M27"/>
    <mergeCell ref="K28:M28"/>
    <mergeCell ref="K24:O24"/>
    <mergeCell ref="K16:O16"/>
    <mergeCell ref="K17:O17"/>
    <mergeCell ref="K18:O18"/>
    <mergeCell ref="K19:O19"/>
    <mergeCell ref="K20:O20"/>
    <mergeCell ref="K21:O21"/>
    <mergeCell ref="K22:O22"/>
    <mergeCell ref="K23:O23"/>
    <mergeCell ref="N27:O27"/>
    <mergeCell ref="P14:R14"/>
    <mergeCell ref="P16:R16"/>
    <mergeCell ref="P17:R17"/>
    <mergeCell ref="P18:R18"/>
    <mergeCell ref="P19:R19"/>
    <mergeCell ref="P20:R20"/>
    <mergeCell ref="P21:R21"/>
    <mergeCell ref="P11:R11"/>
    <mergeCell ref="P10:R10"/>
    <mergeCell ref="M38:N38"/>
    <mergeCell ref="M39:N39"/>
    <mergeCell ref="P39:Q39"/>
    <mergeCell ref="P38:Q38"/>
    <mergeCell ref="D33:J33"/>
    <mergeCell ref="P33:R33"/>
    <mergeCell ref="D34:J34"/>
    <mergeCell ref="P34:R34"/>
    <mergeCell ref="D35:J35"/>
    <mergeCell ref="P35:R35"/>
    <mergeCell ref="P36:R36"/>
    <mergeCell ref="K36:O36"/>
    <mergeCell ref="D29:J29"/>
    <mergeCell ref="D28:J28"/>
    <mergeCell ref="D27:J27"/>
    <mergeCell ref="N29:O29"/>
    <mergeCell ref="P31:R31"/>
    <mergeCell ref="P30:R30"/>
    <mergeCell ref="P29:R29"/>
    <mergeCell ref="P22:R22"/>
    <mergeCell ref="P23:R23"/>
    <mergeCell ref="P15:R15"/>
  </mergeCells>
  <phoneticPr fontId="7"/>
  <printOptions horizontalCentered="1"/>
  <pageMargins left="0.31496062992125984" right="0" top="0.59055118110236227" bottom="0.39370078740157483" header="0.31496062992125984" footer="0.31496062992125984"/>
  <pageSetup paperSize="9" scale="85" orientation="portrait" r:id="rId1"/>
  <colBreaks count="1" manualBreakCount="1">
    <brk id="1" max="53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DC83D88-8F42-4494-A81A-76DCEE997D1F}">
          <x14:formula1>
            <xm:f>データ!$A$1:$A$22</xm:f>
          </x14:formula1>
          <xm:sqref>F25 B31 B11:B25</xm:sqref>
        </x14:dataValidation>
        <x14:dataValidation type="list" allowBlank="1" showInputMessage="1" showErrorMessage="1" xr:uid="{9CECC4FB-96DC-47ED-AA99-644132F725F1}">
          <x14:formula1>
            <xm:f>データ!$E$2:$E$3</xm:f>
          </x14:formula1>
          <xm:sqref>S28:S30 S11:S24 S34:S35</xm:sqref>
        </x14:dataValidation>
        <x14:dataValidation type="list" allowBlank="1" showInputMessage="1" showErrorMessage="1" xr:uid="{B398EBBF-2826-4490-88E1-C0F73AE7816F}">
          <x14:formula1>
            <xm:f>データ!$G$1:$G$2</xm:f>
          </x14:formula1>
          <xm:sqref>P3:R3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83A5-70CF-4096-BB60-00172F40E750}">
  <sheetPr>
    <tabColor indexed="51"/>
    <pageSetUpPr autoPageBreaks="0"/>
  </sheetPr>
  <dimension ref="A1:IV49"/>
  <sheetViews>
    <sheetView showGridLines="0" showZeros="0" view="pageBreakPreview" topLeftCell="A4" zoomScaleNormal="100" zoomScaleSheetLayoutView="100" workbookViewId="0">
      <selection activeCell="K13" sqref="K13:O13"/>
    </sheetView>
  </sheetViews>
  <sheetFormatPr defaultColWidth="5.375" defaultRowHeight="15.75" customHeight="1"/>
  <cols>
    <col min="1" max="1" width="2.5" style="1" customWidth="1"/>
    <col min="2" max="10" width="5.5" style="1" customWidth="1"/>
    <col min="11" max="18" width="5.625" style="1" customWidth="1"/>
    <col min="19" max="19" width="5.125" style="1" customWidth="1"/>
    <col min="20" max="20" width="2.5" style="1" customWidth="1"/>
    <col min="21" max="256" width="5.375" style="1"/>
    <col min="257" max="16384" width="5.375" style="2"/>
  </cols>
  <sheetData>
    <row r="1" spans="2:19" ht="26.1" customHeight="1">
      <c r="B1" s="69" t="s">
        <v>0</v>
      </c>
      <c r="C1" s="69"/>
      <c r="D1" s="69"/>
      <c r="E1" s="69"/>
      <c r="F1" s="69"/>
      <c r="G1" s="69"/>
      <c r="H1" s="69"/>
      <c r="I1" s="4"/>
      <c r="L1" s="70" t="s">
        <v>1</v>
      </c>
      <c r="M1" s="70"/>
      <c r="N1" s="97">
        <v>2023</v>
      </c>
      <c r="O1" s="97"/>
      <c r="P1" s="10"/>
      <c r="Q1" s="11" t="s">
        <v>3</v>
      </c>
      <c r="R1" s="10"/>
      <c r="S1" s="11" t="s">
        <v>4</v>
      </c>
    </row>
    <row r="2" spans="2:19" ht="26.1" customHeight="1">
      <c r="B2" s="71" t="s">
        <v>19</v>
      </c>
      <c r="C2" s="72"/>
      <c r="D2" s="72"/>
      <c r="E2" s="72"/>
      <c r="F2" s="72"/>
      <c r="G2" s="72"/>
      <c r="H2" s="72"/>
      <c r="I2" s="4" t="s">
        <v>5</v>
      </c>
      <c r="L2" s="12" t="s">
        <v>6</v>
      </c>
      <c r="M2" s="73"/>
      <c r="N2" s="73"/>
      <c r="O2" s="73"/>
      <c r="P2" s="73"/>
      <c r="Q2" s="73"/>
      <c r="R2" s="73"/>
      <c r="S2" s="12" t="s">
        <v>7</v>
      </c>
    </row>
    <row r="3" spans="2:19" ht="15.75" customHeight="1">
      <c r="L3" s="22" t="s">
        <v>53</v>
      </c>
      <c r="M3" s="22"/>
      <c r="N3" s="21"/>
      <c r="O3" s="21"/>
      <c r="P3" s="96"/>
      <c r="Q3" s="96"/>
      <c r="R3" s="96"/>
      <c r="S3" s="20"/>
    </row>
    <row r="4" spans="2:19" ht="26.1" customHeight="1">
      <c r="B4" s="74" t="s">
        <v>8</v>
      </c>
      <c r="C4" s="75"/>
      <c r="D4" s="13">
        <v>2023</v>
      </c>
      <c r="E4" s="14" t="s">
        <v>2</v>
      </c>
      <c r="F4" s="14"/>
      <c r="G4" s="14" t="s">
        <v>9</v>
      </c>
      <c r="H4" s="14"/>
      <c r="I4" s="19"/>
    </row>
    <row r="5" spans="2:19" ht="15.75" customHeight="1">
      <c r="B5" s="76" t="s">
        <v>10</v>
      </c>
      <c r="C5" s="77"/>
      <c r="D5" s="82">
        <v>2023</v>
      </c>
      <c r="E5" s="84" t="s">
        <v>2</v>
      </c>
      <c r="F5" s="86"/>
      <c r="G5" s="86" t="s">
        <v>3</v>
      </c>
      <c r="H5" s="86"/>
      <c r="I5" s="88" t="s">
        <v>4</v>
      </c>
      <c r="K5" s="90" t="s">
        <v>71</v>
      </c>
      <c r="L5" s="90"/>
      <c r="M5" s="94">
        <f>P25+P31+P37</f>
        <v>0</v>
      </c>
      <c r="N5" s="94"/>
      <c r="O5" s="94"/>
      <c r="P5" s="117" t="s">
        <v>86</v>
      </c>
      <c r="Q5" s="117"/>
      <c r="R5" s="117"/>
      <c r="S5" s="117"/>
    </row>
    <row r="6" spans="2:19" ht="15.75" customHeight="1" thickBot="1">
      <c r="B6" s="78"/>
      <c r="C6" s="79"/>
      <c r="D6" s="83"/>
      <c r="E6" s="85"/>
      <c r="F6" s="87"/>
      <c r="G6" s="87"/>
      <c r="H6" s="87"/>
      <c r="I6" s="89"/>
      <c r="K6" s="91"/>
      <c r="L6" s="91"/>
      <c r="M6" s="95"/>
      <c r="N6" s="95"/>
      <c r="O6" s="95"/>
      <c r="P6" s="118"/>
      <c r="Q6" s="118"/>
      <c r="R6" s="118"/>
      <c r="S6" s="118"/>
    </row>
    <row r="7" spans="2:19" ht="15.75" customHeight="1">
      <c r="B7" s="80"/>
      <c r="C7" s="81"/>
      <c r="D7" s="66" t="s">
        <v>25</v>
      </c>
      <c r="E7" s="67"/>
      <c r="F7" s="67"/>
      <c r="G7" s="67"/>
      <c r="H7" s="67"/>
      <c r="I7" s="68"/>
      <c r="K7" s="32" t="s">
        <v>72</v>
      </c>
      <c r="L7" s="2"/>
      <c r="M7" s="50">
        <f>IFERROR(SUMIF($S$10:$S$36,"-",$P$10:$R$36),0)</f>
        <v>0</v>
      </c>
      <c r="N7" s="50"/>
      <c r="O7" s="32" t="s">
        <v>73</v>
      </c>
      <c r="P7" s="51">
        <f>M7/1.1*0.1</f>
        <v>0</v>
      </c>
      <c r="Q7" s="51"/>
      <c r="R7" s="32" t="s">
        <v>74</v>
      </c>
    </row>
    <row r="8" spans="2:19" ht="15.75" customHeight="1">
      <c r="B8" s="7" t="s">
        <v>26</v>
      </c>
      <c r="D8" s="1" t="s">
        <v>68</v>
      </c>
      <c r="K8" s="4" t="s">
        <v>75</v>
      </c>
      <c r="L8" s="2"/>
      <c r="M8" s="50">
        <f>IFERROR(SUMIF($S$10:$S$36,"＊",$P$10:$R$36),0)</f>
        <v>0</v>
      </c>
      <c r="N8" s="50"/>
      <c r="O8" s="4" t="s">
        <v>73</v>
      </c>
      <c r="P8" s="51">
        <f>M8/1.08*0.08</f>
        <v>0</v>
      </c>
      <c r="Q8" s="51"/>
      <c r="R8" s="4" t="s">
        <v>74</v>
      </c>
    </row>
    <row r="10" spans="2:19" ht="15.75" customHeight="1">
      <c r="B10" s="106" t="s">
        <v>20</v>
      </c>
      <c r="C10" s="106"/>
      <c r="D10" s="106"/>
      <c r="E10" s="106"/>
      <c r="F10" s="106"/>
      <c r="G10" s="62" t="s">
        <v>39</v>
      </c>
      <c r="H10" s="62"/>
      <c r="I10" s="62" t="s">
        <v>40</v>
      </c>
      <c r="J10" s="62"/>
      <c r="K10" s="52" t="s">
        <v>21</v>
      </c>
      <c r="L10" s="52"/>
      <c r="M10" s="52"/>
      <c r="N10" s="52"/>
      <c r="O10" s="52"/>
      <c r="P10" s="48" t="s">
        <v>23</v>
      </c>
      <c r="Q10" s="49"/>
      <c r="R10" s="49"/>
      <c r="S10" s="27"/>
    </row>
    <row r="11" spans="2:19" ht="15.75" customHeight="1">
      <c r="B11" s="105"/>
      <c r="C11" s="105"/>
      <c r="D11" s="105"/>
      <c r="E11" s="105"/>
      <c r="F11" s="105"/>
      <c r="G11" s="105"/>
      <c r="H11" s="105"/>
      <c r="I11" s="54"/>
      <c r="J11" s="54"/>
      <c r="K11" s="64"/>
      <c r="L11" s="64"/>
      <c r="M11" s="64"/>
      <c r="N11" s="64"/>
      <c r="O11" s="64"/>
      <c r="P11" s="46">
        <f>IFERROR(VLOOKUP(B11,データ!A:B,2,0),0)*I11</f>
        <v>0</v>
      </c>
      <c r="Q11" s="47"/>
      <c r="R11" s="47"/>
      <c r="S11" s="29" t="s">
        <v>66</v>
      </c>
    </row>
    <row r="12" spans="2:19" ht="15.75" customHeight="1">
      <c r="B12" s="105"/>
      <c r="C12" s="105"/>
      <c r="D12" s="105"/>
      <c r="E12" s="105"/>
      <c r="F12" s="105"/>
      <c r="G12" s="105"/>
      <c r="H12" s="105"/>
      <c r="I12" s="54"/>
      <c r="J12" s="54"/>
      <c r="K12" s="64"/>
      <c r="L12" s="64"/>
      <c r="M12" s="64"/>
      <c r="N12" s="64"/>
      <c r="O12" s="64"/>
      <c r="P12" s="46">
        <f>IFERROR(VLOOKUP(B12,データ!A:B,2,0),0)*I12</f>
        <v>0</v>
      </c>
      <c r="Q12" s="47"/>
      <c r="R12" s="47"/>
      <c r="S12" s="29" t="s">
        <v>66</v>
      </c>
    </row>
    <row r="13" spans="2:19" ht="15.75" customHeight="1">
      <c r="B13" s="105"/>
      <c r="C13" s="105"/>
      <c r="D13" s="105"/>
      <c r="E13" s="105"/>
      <c r="F13" s="105"/>
      <c r="G13" s="105"/>
      <c r="H13" s="105"/>
      <c r="I13" s="54"/>
      <c r="J13" s="54"/>
      <c r="K13" s="64"/>
      <c r="L13" s="64"/>
      <c r="M13" s="64"/>
      <c r="N13" s="64"/>
      <c r="O13" s="64"/>
      <c r="P13" s="46">
        <f>IFERROR(VLOOKUP(B13,データ!A:B,2,0),0)*I13</f>
        <v>0</v>
      </c>
      <c r="Q13" s="47"/>
      <c r="R13" s="47"/>
      <c r="S13" s="29" t="s">
        <v>66</v>
      </c>
    </row>
    <row r="14" spans="2:19" ht="15.75" customHeight="1">
      <c r="B14" s="105"/>
      <c r="C14" s="105"/>
      <c r="D14" s="105"/>
      <c r="E14" s="105"/>
      <c r="F14" s="105"/>
      <c r="G14" s="105"/>
      <c r="H14" s="105"/>
      <c r="I14" s="54"/>
      <c r="J14" s="54"/>
      <c r="K14" s="64"/>
      <c r="L14" s="64"/>
      <c r="M14" s="64"/>
      <c r="N14" s="64"/>
      <c r="O14" s="64"/>
      <c r="P14" s="46">
        <f>IFERROR(VLOOKUP(B14,データ!A:B,2,0),0)*I14</f>
        <v>0</v>
      </c>
      <c r="Q14" s="47"/>
      <c r="R14" s="47"/>
      <c r="S14" s="29" t="s">
        <v>66</v>
      </c>
    </row>
    <row r="15" spans="2:19" ht="15.75" customHeight="1">
      <c r="B15" s="105"/>
      <c r="C15" s="105"/>
      <c r="D15" s="105"/>
      <c r="E15" s="105"/>
      <c r="F15" s="105"/>
      <c r="G15" s="105"/>
      <c r="H15" s="105"/>
      <c r="I15" s="54"/>
      <c r="J15" s="54"/>
      <c r="K15" s="64"/>
      <c r="L15" s="64"/>
      <c r="M15" s="64"/>
      <c r="N15" s="64"/>
      <c r="O15" s="64"/>
      <c r="P15" s="46">
        <f>IFERROR(VLOOKUP(B15,データ!A:B,2,0),0)*I15</f>
        <v>0</v>
      </c>
      <c r="Q15" s="47"/>
      <c r="R15" s="47"/>
      <c r="S15" s="29" t="s">
        <v>66</v>
      </c>
    </row>
    <row r="16" spans="2:19" ht="15.75" customHeight="1">
      <c r="B16" s="105"/>
      <c r="C16" s="105"/>
      <c r="D16" s="105"/>
      <c r="E16" s="105"/>
      <c r="F16" s="105"/>
      <c r="G16" s="105"/>
      <c r="H16" s="105"/>
      <c r="I16" s="54"/>
      <c r="J16" s="54"/>
      <c r="K16" s="64"/>
      <c r="L16" s="64"/>
      <c r="M16" s="64"/>
      <c r="N16" s="64"/>
      <c r="O16" s="64"/>
      <c r="P16" s="46">
        <f>IFERROR(VLOOKUP(B16,データ!A:B,2,0),0)*I16</f>
        <v>0</v>
      </c>
      <c r="Q16" s="47"/>
      <c r="R16" s="47"/>
      <c r="S16" s="29" t="s">
        <v>66</v>
      </c>
    </row>
    <row r="17" spans="2:19" ht="15.75" customHeight="1">
      <c r="B17" s="105"/>
      <c r="C17" s="105"/>
      <c r="D17" s="105"/>
      <c r="E17" s="105"/>
      <c r="F17" s="105"/>
      <c r="G17" s="105"/>
      <c r="H17" s="105"/>
      <c r="I17" s="54"/>
      <c r="J17" s="54"/>
      <c r="K17" s="64"/>
      <c r="L17" s="64"/>
      <c r="M17" s="64"/>
      <c r="N17" s="64"/>
      <c r="O17" s="64"/>
      <c r="P17" s="46">
        <f>IFERROR(VLOOKUP(B17,データ!A:B,2,0),0)*I17</f>
        <v>0</v>
      </c>
      <c r="Q17" s="47"/>
      <c r="R17" s="47"/>
      <c r="S17" s="29" t="s">
        <v>66</v>
      </c>
    </row>
    <row r="18" spans="2:19" ht="15.75" customHeight="1">
      <c r="B18" s="105"/>
      <c r="C18" s="105"/>
      <c r="D18" s="105"/>
      <c r="E18" s="105"/>
      <c r="F18" s="105"/>
      <c r="G18" s="105"/>
      <c r="H18" s="105"/>
      <c r="I18" s="54"/>
      <c r="J18" s="54"/>
      <c r="K18" s="64"/>
      <c r="L18" s="64"/>
      <c r="M18" s="64"/>
      <c r="N18" s="64"/>
      <c r="O18" s="64"/>
      <c r="P18" s="46">
        <f>IFERROR(VLOOKUP(B18,データ!A:B,2,0),0)*I18</f>
        <v>0</v>
      </c>
      <c r="Q18" s="47"/>
      <c r="R18" s="47"/>
      <c r="S18" s="29" t="s">
        <v>66</v>
      </c>
    </row>
    <row r="19" spans="2:19" ht="15.75" customHeight="1">
      <c r="B19" s="105"/>
      <c r="C19" s="105"/>
      <c r="D19" s="105"/>
      <c r="E19" s="105"/>
      <c r="F19" s="105"/>
      <c r="G19" s="105"/>
      <c r="H19" s="105"/>
      <c r="I19" s="54"/>
      <c r="J19" s="54"/>
      <c r="K19" s="64"/>
      <c r="L19" s="64"/>
      <c r="M19" s="64"/>
      <c r="N19" s="64"/>
      <c r="O19" s="64"/>
      <c r="P19" s="46">
        <f>IFERROR(VLOOKUP(B19,データ!A:B,2,0),0)*I19</f>
        <v>0</v>
      </c>
      <c r="Q19" s="47"/>
      <c r="R19" s="47"/>
      <c r="S19" s="29" t="s">
        <v>66</v>
      </c>
    </row>
    <row r="20" spans="2:19" ht="15.75" customHeight="1">
      <c r="B20" s="105"/>
      <c r="C20" s="105"/>
      <c r="D20" s="105"/>
      <c r="E20" s="105"/>
      <c r="F20" s="105"/>
      <c r="G20" s="105"/>
      <c r="H20" s="105"/>
      <c r="I20" s="54"/>
      <c r="J20" s="54"/>
      <c r="K20" s="64"/>
      <c r="L20" s="64"/>
      <c r="M20" s="64"/>
      <c r="N20" s="64"/>
      <c r="O20" s="64"/>
      <c r="P20" s="46">
        <f>IFERROR(VLOOKUP(B20,データ!A:B,2,0),0)*I20</f>
        <v>0</v>
      </c>
      <c r="Q20" s="47"/>
      <c r="R20" s="47"/>
      <c r="S20" s="29" t="s">
        <v>66</v>
      </c>
    </row>
    <row r="21" spans="2:19" ht="15.75" customHeight="1">
      <c r="B21" s="105"/>
      <c r="C21" s="105"/>
      <c r="D21" s="105"/>
      <c r="E21" s="105"/>
      <c r="F21" s="105"/>
      <c r="G21" s="105"/>
      <c r="H21" s="105"/>
      <c r="I21" s="54"/>
      <c r="J21" s="54"/>
      <c r="K21" s="64"/>
      <c r="L21" s="64"/>
      <c r="M21" s="64"/>
      <c r="N21" s="64"/>
      <c r="O21" s="64"/>
      <c r="P21" s="46">
        <f>IFERROR(VLOOKUP(B21,データ!A:B,2,0),0)*I21</f>
        <v>0</v>
      </c>
      <c r="Q21" s="47"/>
      <c r="R21" s="47"/>
      <c r="S21" s="29" t="s">
        <v>66</v>
      </c>
    </row>
    <row r="22" spans="2:19" ht="15.75" customHeight="1">
      <c r="B22" s="105"/>
      <c r="C22" s="105"/>
      <c r="D22" s="105"/>
      <c r="E22" s="105"/>
      <c r="F22" s="105"/>
      <c r="G22" s="105"/>
      <c r="H22" s="105"/>
      <c r="I22" s="54"/>
      <c r="J22" s="54"/>
      <c r="K22" s="64"/>
      <c r="L22" s="64"/>
      <c r="M22" s="64"/>
      <c r="N22" s="64"/>
      <c r="O22" s="64"/>
      <c r="P22" s="46">
        <f>IFERROR(VLOOKUP(B22,データ!A:B,2,0),0)*I22</f>
        <v>0</v>
      </c>
      <c r="Q22" s="47"/>
      <c r="R22" s="47"/>
      <c r="S22" s="29" t="s">
        <v>66</v>
      </c>
    </row>
    <row r="23" spans="2:19" ht="15.75" customHeight="1">
      <c r="B23" s="105"/>
      <c r="C23" s="105"/>
      <c r="D23" s="105"/>
      <c r="E23" s="105"/>
      <c r="F23" s="105"/>
      <c r="G23" s="105"/>
      <c r="H23" s="105"/>
      <c r="I23" s="54"/>
      <c r="J23" s="54"/>
      <c r="K23" s="64"/>
      <c r="L23" s="64"/>
      <c r="M23" s="64"/>
      <c r="N23" s="64"/>
      <c r="O23" s="64"/>
      <c r="P23" s="46">
        <f>IFERROR(VLOOKUP(B23,データ!A:B,2,0),0)*I23</f>
        <v>0</v>
      </c>
      <c r="Q23" s="47"/>
      <c r="R23" s="47"/>
      <c r="S23" s="29" t="s">
        <v>66</v>
      </c>
    </row>
    <row r="24" spans="2:19" ht="15.75" customHeight="1">
      <c r="B24" s="105"/>
      <c r="C24" s="105"/>
      <c r="D24" s="105"/>
      <c r="E24" s="105"/>
      <c r="F24" s="105"/>
      <c r="G24" s="105"/>
      <c r="H24" s="105"/>
      <c r="I24" s="54"/>
      <c r="J24" s="54"/>
      <c r="K24" s="64"/>
      <c r="L24" s="65"/>
      <c r="M24" s="65"/>
      <c r="N24" s="65"/>
      <c r="O24" s="65"/>
      <c r="P24" s="46">
        <f>IFERROR(VLOOKUP(B24,データ!A:B,2,0),0)*I24</f>
        <v>0</v>
      </c>
      <c r="Q24" s="47"/>
      <c r="R24" s="47"/>
      <c r="S24" s="29" t="s">
        <v>66</v>
      </c>
    </row>
    <row r="25" spans="2:19" ht="15.75" customHeight="1">
      <c r="B25" s="23"/>
      <c r="C25" s="25"/>
      <c r="D25" s="25"/>
      <c r="E25" s="25"/>
      <c r="F25" s="25"/>
      <c r="G25" s="25"/>
      <c r="H25" s="26"/>
      <c r="I25" s="26"/>
      <c r="K25" s="58" t="s">
        <v>57</v>
      </c>
      <c r="L25" s="58"/>
      <c r="M25" s="58"/>
      <c r="N25" s="58"/>
      <c r="O25" s="58"/>
      <c r="P25" s="114">
        <f>SUM(P11:S24)</f>
        <v>0</v>
      </c>
      <c r="Q25" s="115"/>
      <c r="R25" s="116"/>
    </row>
    <row r="27" spans="2:19" ht="15.75" customHeight="1">
      <c r="B27" s="108" t="s">
        <v>69</v>
      </c>
      <c r="C27" s="109"/>
      <c r="D27" s="52" t="s">
        <v>24</v>
      </c>
      <c r="E27" s="52"/>
      <c r="F27" s="52"/>
      <c r="G27" s="52"/>
      <c r="H27" s="52"/>
      <c r="I27" s="52"/>
      <c r="J27" s="52"/>
      <c r="K27" s="62" t="s">
        <v>52</v>
      </c>
      <c r="L27" s="62"/>
      <c r="M27" s="62"/>
      <c r="N27" s="62" t="s">
        <v>41</v>
      </c>
      <c r="O27" s="62"/>
      <c r="P27" s="53" t="s">
        <v>56</v>
      </c>
      <c r="Q27" s="53"/>
      <c r="R27" s="53"/>
      <c r="S27" s="30" t="s">
        <v>60</v>
      </c>
    </row>
    <row r="28" spans="2:19" ht="15.75" customHeight="1">
      <c r="B28" s="110"/>
      <c r="C28" s="111"/>
      <c r="D28" s="54"/>
      <c r="E28" s="54"/>
      <c r="F28" s="54"/>
      <c r="G28" s="54"/>
      <c r="H28" s="54"/>
      <c r="I28" s="54"/>
      <c r="J28" s="54"/>
      <c r="K28" s="63"/>
      <c r="L28" s="63"/>
      <c r="M28" s="63"/>
      <c r="N28" s="54"/>
      <c r="O28" s="54"/>
      <c r="P28" s="55">
        <f>K28*N28</f>
        <v>0</v>
      </c>
      <c r="Q28" s="55"/>
      <c r="R28" s="55"/>
      <c r="S28" s="29" t="s">
        <v>66</v>
      </c>
    </row>
    <row r="29" spans="2:19" ht="15.75" customHeight="1">
      <c r="B29" s="110"/>
      <c r="C29" s="111"/>
      <c r="D29" s="54"/>
      <c r="E29" s="54"/>
      <c r="F29" s="54"/>
      <c r="G29" s="54"/>
      <c r="H29" s="54"/>
      <c r="I29" s="54"/>
      <c r="J29" s="54"/>
      <c r="K29" s="63"/>
      <c r="L29" s="63"/>
      <c r="M29" s="63"/>
      <c r="N29" s="54"/>
      <c r="O29" s="54"/>
      <c r="P29" s="55">
        <f>K29*N29</f>
        <v>0</v>
      </c>
      <c r="Q29" s="55"/>
      <c r="R29" s="55"/>
      <c r="S29" s="29" t="s">
        <v>66</v>
      </c>
    </row>
    <row r="30" spans="2:19" ht="15.75" customHeight="1">
      <c r="B30" s="112"/>
      <c r="C30" s="113"/>
      <c r="D30" s="54"/>
      <c r="E30" s="54"/>
      <c r="F30" s="54"/>
      <c r="G30" s="54"/>
      <c r="H30" s="54"/>
      <c r="I30" s="54"/>
      <c r="J30" s="54"/>
      <c r="K30" s="63"/>
      <c r="L30" s="63"/>
      <c r="M30" s="63"/>
      <c r="N30" s="107"/>
      <c r="O30" s="107"/>
      <c r="P30" s="56"/>
      <c r="Q30" s="56"/>
      <c r="R30" s="56"/>
      <c r="S30" s="29" t="s">
        <v>66</v>
      </c>
    </row>
    <row r="31" spans="2:19" ht="15.75" customHeight="1">
      <c r="B31" s="23"/>
      <c r="C31" s="18"/>
      <c r="D31" s="26"/>
      <c r="E31" s="26"/>
      <c r="F31" s="26"/>
      <c r="G31" s="26"/>
      <c r="H31" s="26"/>
      <c r="I31" s="26"/>
      <c r="J31" s="2"/>
      <c r="K31" s="58" t="s">
        <v>58</v>
      </c>
      <c r="L31" s="58"/>
      <c r="M31" s="58"/>
      <c r="N31" s="58"/>
      <c r="O31" s="58"/>
      <c r="P31" s="57">
        <f>SUM(P28:R30)</f>
        <v>0</v>
      </c>
      <c r="Q31" s="57"/>
      <c r="R31" s="57"/>
      <c r="S31" s="28"/>
    </row>
    <row r="33" spans="2:20" ht="15.75" customHeight="1">
      <c r="B33" s="108" t="s">
        <v>55</v>
      </c>
      <c r="C33" s="109"/>
      <c r="D33" s="52" t="s">
        <v>24</v>
      </c>
      <c r="E33" s="52"/>
      <c r="F33" s="52"/>
      <c r="G33" s="52"/>
      <c r="H33" s="52"/>
      <c r="I33" s="52"/>
      <c r="J33" s="52"/>
      <c r="K33" s="62" t="s">
        <v>52</v>
      </c>
      <c r="L33" s="62"/>
      <c r="M33" s="62"/>
      <c r="N33" s="62" t="s">
        <v>41</v>
      </c>
      <c r="O33" s="62"/>
      <c r="P33" s="53" t="s">
        <v>56</v>
      </c>
      <c r="Q33" s="53"/>
      <c r="R33" s="53"/>
      <c r="S33" s="30" t="s">
        <v>60</v>
      </c>
    </row>
    <row r="34" spans="2:20" ht="15.75" customHeight="1">
      <c r="B34" s="110"/>
      <c r="C34" s="111"/>
      <c r="D34" s="54"/>
      <c r="E34" s="54"/>
      <c r="F34" s="54"/>
      <c r="G34" s="54"/>
      <c r="H34" s="54"/>
      <c r="I34" s="54"/>
      <c r="J34" s="54"/>
      <c r="K34" s="63"/>
      <c r="L34" s="63"/>
      <c r="M34" s="63"/>
      <c r="N34" s="54"/>
      <c r="O34" s="54"/>
      <c r="P34" s="55">
        <f>K34*N34</f>
        <v>0</v>
      </c>
      <c r="Q34" s="55"/>
      <c r="R34" s="55"/>
      <c r="S34" s="29" t="s">
        <v>63</v>
      </c>
    </row>
    <row r="35" spans="2:20" ht="15.75" customHeight="1">
      <c r="B35" s="110"/>
      <c r="C35" s="111"/>
      <c r="D35" s="54"/>
      <c r="E35" s="54"/>
      <c r="F35" s="54"/>
      <c r="G35" s="54"/>
      <c r="H35" s="54"/>
      <c r="I35" s="54"/>
      <c r="J35" s="54"/>
      <c r="K35" s="63"/>
      <c r="L35" s="63"/>
      <c r="M35" s="63"/>
      <c r="N35" s="54"/>
      <c r="O35" s="54"/>
      <c r="P35" s="55">
        <f>K35*N35</f>
        <v>0</v>
      </c>
      <c r="Q35" s="55"/>
      <c r="R35" s="55"/>
      <c r="S35" s="29" t="s">
        <v>66</v>
      </c>
    </row>
    <row r="36" spans="2:20" ht="15.75" customHeight="1">
      <c r="B36" s="112"/>
      <c r="C36" s="113"/>
      <c r="D36" s="54"/>
      <c r="E36" s="54"/>
      <c r="F36" s="54"/>
      <c r="G36" s="54"/>
      <c r="H36" s="54"/>
      <c r="I36" s="54"/>
      <c r="J36" s="54"/>
      <c r="K36" s="63"/>
      <c r="L36" s="63"/>
      <c r="M36" s="63"/>
      <c r="N36" s="107"/>
      <c r="O36" s="107"/>
      <c r="P36" s="56"/>
      <c r="Q36" s="56"/>
      <c r="R36" s="56"/>
      <c r="S36" s="29" t="s">
        <v>66</v>
      </c>
    </row>
    <row r="37" spans="2:20" ht="15.75" customHeight="1">
      <c r="B37" s="18"/>
      <c r="C37" s="18"/>
      <c r="D37" s="26"/>
      <c r="E37" s="26"/>
      <c r="F37" s="26"/>
      <c r="G37" s="26"/>
      <c r="H37" s="26"/>
      <c r="I37" s="26"/>
      <c r="J37" s="2"/>
      <c r="K37" s="58" t="s">
        <v>59</v>
      </c>
      <c r="L37" s="58"/>
      <c r="M37" s="58"/>
      <c r="N37" s="58"/>
      <c r="O37" s="58"/>
      <c r="P37" s="57">
        <f>SUM(P34:R36)</f>
        <v>0</v>
      </c>
      <c r="Q37" s="57"/>
      <c r="R37" s="57"/>
      <c r="S37" s="28"/>
    </row>
    <row r="38" spans="2:20" ht="15.75" customHeight="1">
      <c r="D38" s="26"/>
      <c r="E38" s="26"/>
      <c r="F38" s="26"/>
      <c r="G38" s="26"/>
      <c r="H38" s="26"/>
      <c r="I38" s="26"/>
      <c r="J38" s="2"/>
      <c r="K38" s="2"/>
      <c r="L38" s="24"/>
      <c r="M38" s="24"/>
      <c r="N38" s="24"/>
      <c r="O38" s="24"/>
      <c r="P38" s="24"/>
      <c r="Q38" s="24"/>
      <c r="R38" s="28"/>
      <c r="S38" s="28"/>
    </row>
    <row r="39" spans="2:20" s="1" customFormat="1" ht="15.75" customHeight="1">
      <c r="B39" s="4"/>
      <c r="C39" s="4"/>
      <c r="D39" s="4"/>
      <c r="E39" s="4"/>
      <c r="F39" s="4"/>
      <c r="G39" s="4"/>
      <c r="H39" s="4"/>
      <c r="I39" s="4"/>
    </row>
    <row r="40" spans="2:20" s="1" customFormat="1" ht="15.75" customHeight="1">
      <c r="B40" s="74" t="s">
        <v>11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20" s="1" customFormat="1" ht="15.75" customHeight="1">
      <c r="B41" s="15" t="s">
        <v>42</v>
      </c>
      <c r="C41" s="15"/>
      <c r="D41" s="99"/>
      <c r="E41" s="99"/>
      <c r="F41" s="99"/>
      <c r="G41" s="99"/>
      <c r="H41" s="99"/>
      <c r="I41" s="99" t="s">
        <v>12</v>
      </c>
      <c r="J41" s="99"/>
      <c r="K41" s="99"/>
      <c r="L41" s="99"/>
      <c r="M41" s="99"/>
      <c r="N41" s="101" t="s">
        <v>13</v>
      </c>
      <c r="O41" s="101"/>
      <c r="P41" s="100"/>
      <c r="Q41" s="100"/>
      <c r="R41" s="100"/>
      <c r="S41" s="100"/>
    </row>
    <row r="42" spans="2:20" s="1" customFormat="1" ht="15.75" customHeight="1">
      <c r="B42" s="15" t="s">
        <v>14</v>
      </c>
      <c r="C42" s="15"/>
      <c r="D42" s="99"/>
      <c r="E42" s="99"/>
      <c r="F42" s="99"/>
      <c r="G42" s="99"/>
      <c r="H42" s="99"/>
      <c r="I42" s="99" t="s">
        <v>15</v>
      </c>
      <c r="J42" s="99"/>
      <c r="K42" s="99"/>
      <c r="L42" s="99"/>
      <c r="M42" s="100"/>
      <c r="N42" s="100"/>
      <c r="O42" s="100"/>
      <c r="P42" s="100"/>
      <c r="Q42" s="100"/>
      <c r="R42" s="100"/>
      <c r="S42" s="100"/>
    </row>
    <row r="43" spans="2:20" s="1" customFormat="1" ht="15.75" customHeight="1">
      <c r="F43" s="3"/>
      <c r="G43" s="3"/>
      <c r="H43" s="3"/>
    </row>
    <row r="44" spans="2:20" s="1" customFormat="1" ht="15.75" customHeight="1">
      <c r="B44" s="74" t="s">
        <v>16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20" s="1" customFormat="1" ht="15.75" customHeight="1">
      <c r="B45" s="102" t="str">
        <f>IF(P3="はい","登録番号：","")</f>
        <v/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4"/>
    </row>
    <row r="46" spans="2:20" s="1" customFormat="1" ht="15.75" customHeight="1">
      <c r="B46" s="15" t="s">
        <v>17</v>
      </c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7"/>
    </row>
    <row r="47" spans="2:20" s="1" customFormat="1" ht="15.75" customHeight="1">
      <c r="B47" s="15" t="s">
        <v>18</v>
      </c>
      <c r="C47" s="15"/>
      <c r="D47" s="16"/>
      <c r="E47" s="16"/>
      <c r="F47" s="16"/>
      <c r="G47" s="16"/>
      <c r="H47" s="16"/>
      <c r="I47" s="16"/>
      <c r="J47" s="16"/>
      <c r="K47" s="16" t="s">
        <v>54</v>
      </c>
      <c r="L47" s="16"/>
      <c r="M47" s="16"/>
      <c r="N47" s="16"/>
      <c r="O47" s="16"/>
      <c r="P47" s="16"/>
      <c r="Q47" s="16"/>
      <c r="R47" s="16"/>
      <c r="S47" s="17"/>
    </row>
    <row r="48" spans="2:20" s="1" customFormat="1" ht="15.75" customHeight="1">
      <c r="R48" s="98"/>
      <c r="S48" s="98"/>
      <c r="T48" s="98"/>
    </row>
    <row r="49" spans="16:20" s="1" customFormat="1" ht="15.75" customHeight="1">
      <c r="P49" s="98"/>
      <c r="Q49" s="98"/>
      <c r="R49" s="98"/>
      <c r="S49" s="98"/>
      <c r="T49" s="98"/>
    </row>
  </sheetData>
  <protectedRanges>
    <protectedRange sqref="M25:O25 C25:I25 B11:D24 F11:Q24" name="範囲1"/>
  </protectedRanges>
  <mergeCells count="151">
    <mergeCell ref="B1:H1"/>
    <mergeCell ref="L1:M1"/>
    <mergeCell ref="N1:O1"/>
    <mergeCell ref="B2:H2"/>
    <mergeCell ref="M2:R2"/>
    <mergeCell ref="B4:C4"/>
    <mergeCell ref="P3:R3"/>
    <mergeCell ref="B45:C45"/>
    <mergeCell ref="I5:I6"/>
    <mergeCell ref="K5:L6"/>
    <mergeCell ref="D7:I7"/>
    <mergeCell ref="B10:F10"/>
    <mergeCell ref="G10:H10"/>
    <mergeCell ref="I10:J10"/>
    <mergeCell ref="K10:O10"/>
    <mergeCell ref="P10:R10"/>
    <mergeCell ref="B5:C7"/>
    <mergeCell ref="D5:D6"/>
    <mergeCell ref="E5:E6"/>
    <mergeCell ref="F5:F6"/>
    <mergeCell ref="G5:G6"/>
    <mergeCell ref="H5:H6"/>
    <mergeCell ref="B11:F11"/>
    <mergeCell ref="G11:H11"/>
    <mergeCell ref="I11:J11"/>
    <mergeCell ref="K11:O11"/>
    <mergeCell ref="P11:R11"/>
    <mergeCell ref="B12:F12"/>
    <mergeCell ref="G12:H12"/>
    <mergeCell ref="I12:J12"/>
    <mergeCell ref="K12:O12"/>
    <mergeCell ref="P12:R12"/>
    <mergeCell ref="B13:F13"/>
    <mergeCell ref="G13:H13"/>
    <mergeCell ref="I13:J13"/>
    <mergeCell ref="K13:O13"/>
    <mergeCell ref="P13:R13"/>
    <mergeCell ref="B14:F14"/>
    <mergeCell ref="G14:H14"/>
    <mergeCell ref="I14:J14"/>
    <mergeCell ref="K14:O14"/>
    <mergeCell ref="P14:R14"/>
    <mergeCell ref="B15:F15"/>
    <mergeCell ref="G15:H15"/>
    <mergeCell ref="I15:J15"/>
    <mergeCell ref="K15:O15"/>
    <mergeCell ref="P15:R15"/>
    <mergeCell ref="B16:F16"/>
    <mergeCell ref="G16:H16"/>
    <mergeCell ref="I16:J16"/>
    <mergeCell ref="K16:O16"/>
    <mergeCell ref="P16:R16"/>
    <mergeCell ref="B17:F17"/>
    <mergeCell ref="G17:H17"/>
    <mergeCell ref="I17:J17"/>
    <mergeCell ref="K17:O17"/>
    <mergeCell ref="P17:R17"/>
    <mergeCell ref="B18:F18"/>
    <mergeCell ref="G18:H18"/>
    <mergeCell ref="I18:J18"/>
    <mergeCell ref="K18:O18"/>
    <mergeCell ref="P18:R18"/>
    <mergeCell ref="B19:F19"/>
    <mergeCell ref="G19:H19"/>
    <mergeCell ref="I19:J19"/>
    <mergeCell ref="K19:O19"/>
    <mergeCell ref="P19:R19"/>
    <mergeCell ref="B20:F20"/>
    <mergeCell ref="G20:H20"/>
    <mergeCell ref="I20:J20"/>
    <mergeCell ref="K20:O20"/>
    <mergeCell ref="P20:R20"/>
    <mergeCell ref="B21:F21"/>
    <mergeCell ref="G21:H21"/>
    <mergeCell ref="I21:J21"/>
    <mergeCell ref="K21:O21"/>
    <mergeCell ref="P21:R21"/>
    <mergeCell ref="B22:F22"/>
    <mergeCell ref="G22:H22"/>
    <mergeCell ref="I22:J22"/>
    <mergeCell ref="K22:O22"/>
    <mergeCell ref="P22:R22"/>
    <mergeCell ref="B23:F23"/>
    <mergeCell ref="G23:H23"/>
    <mergeCell ref="I23:J23"/>
    <mergeCell ref="K23:O23"/>
    <mergeCell ref="P23:R23"/>
    <mergeCell ref="B24:F24"/>
    <mergeCell ref="G24:H24"/>
    <mergeCell ref="I24:J24"/>
    <mergeCell ref="K24:O24"/>
    <mergeCell ref="P24:R24"/>
    <mergeCell ref="K25:O25"/>
    <mergeCell ref="P25:R25"/>
    <mergeCell ref="B27:C30"/>
    <mergeCell ref="D27:J27"/>
    <mergeCell ref="K27:M27"/>
    <mergeCell ref="N27:O27"/>
    <mergeCell ref="P27:R27"/>
    <mergeCell ref="D28:J28"/>
    <mergeCell ref="K28:M28"/>
    <mergeCell ref="N28:O28"/>
    <mergeCell ref="P28:R28"/>
    <mergeCell ref="D29:J29"/>
    <mergeCell ref="K29:M29"/>
    <mergeCell ref="N29:O29"/>
    <mergeCell ref="P29:R29"/>
    <mergeCell ref="D30:J30"/>
    <mergeCell ref="K30:M30"/>
    <mergeCell ref="N30:O30"/>
    <mergeCell ref="P30:R30"/>
    <mergeCell ref="N35:O35"/>
    <mergeCell ref="P35:R35"/>
    <mergeCell ref="D36:J36"/>
    <mergeCell ref="K36:M36"/>
    <mergeCell ref="N36:O36"/>
    <mergeCell ref="P36:R36"/>
    <mergeCell ref="K31:O31"/>
    <mergeCell ref="P31:R31"/>
    <mergeCell ref="B33:C36"/>
    <mergeCell ref="D33:J33"/>
    <mergeCell ref="K33:M33"/>
    <mergeCell ref="N33:O33"/>
    <mergeCell ref="P33:R33"/>
    <mergeCell ref="D34:J34"/>
    <mergeCell ref="K34:M34"/>
    <mergeCell ref="N34:O34"/>
    <mergeCell ref="P49:T49"/>
    <mergeCell ref="M5:O6"/>
    <mergeCell ref="P5:S6"/>
    <mergeCell ref="D42:H42"/>
    <mergeCell ref="I42:L42"/>
    <mergeCell ref="M42:S42"/>
    <mergeCell ref="B44:S44"/>
    <mergeCell ref="D45:S45"/>
    <mergeCell ref="R48:T48"/>
    <mergeCell ref="B40:S40"/>
    <mergeCell ref="D41:H41"/>
    <mergeCell ref="I41:J41"/>
    <mergeCell ref="K41:M41"/>
    <mergeCell ref="N41:O41"/>
    <mergeCell ref="P41:S41"/>
    <mergeCell ref="K37:O37"/>
    <mergeCell ref="P37:R37"/>
    <mergeCell ref="M7:N7"/>
    <mergeCell ref="P7:Q7"/>
    <mergeCell ref="M8:N8"/>
    <mergeCell ref="P8:Q8"/>
    <mergeCell ref="P34:R34"/>
    <mergeCell ref="D35:J35"/>
    <mergeCell ref="K35:M35"/>
  </mergeCells>
  <phoneticPr fontId="7"/>
  <printOptions horizontalCentered="1"/>
  <pageMargins left="0.31496062992125984" right="0" top="0.59055118110236227" bottom="0.39370078740157483" header="0.31496062992125984" footer="0.31496062992125984"/>
  <pageSetup paperSize="9" scale="85" orientation="portrait" r:id="rId1"/>
  <rowBreaks count="1" manualBreakCount="1">
    <brk id="47" min="1" max="18" man="1"/>
  </rowBreaks>
  <colBreaks count="1" manualBreakCount="1">
    <brk id="1" max="48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8C4785-7EE2-47D3-9818-C98590FB8CEA}">
          <x14:formula1>
            <xm:f>データ!$E$2:$E$3</xm:f>
          </x14:formula1>
          <xm:sqref>S28:S30 S34:S36 S11:S24</xm:sqref>
        </x14:dataValidation>
        <x14:dataValidation type="list" allowBlank="1" showInputMessage="1" showErrorMessage="1" xr:uid="{4047C2DF-E09F-40C0-96C6-F5C3CF2A6F6D}">
          <x14:formula1>
            <xm:f>データ!$A$1:$A$22</xm:f>
          </x14:formula1>
          <xm:sqref>F25 B31 B11:B25</xm:sqref>
        </x14:dataValidation>
        <x14:dataValidation type="list" allowBlank="1" showInputMessage="1" showErrorMessage="1" xr:uid="{46C76DE9-7F63-467F-BBA5-730B8FD30A59}">
          <x14:formula1>
            <xm:f>データ!$G$1:$G$2</xm:f>
          </x14:formula1>
          <xm:sqref>P3:R3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E25A-30C6-4F30-A49B-B105E9DE6429}">
  <sheetPr>
    <tabColor indexed="51"/>
  </sheetPr>
  <dimension ref="A1:G22"/>
  <sheetViews>
    <sheetView workbookViewId="0">
      <selection activeCell="B21" sqref="B21"/>
    </sheetView>
  </sheetViews>
  <sheetFormatPr defaultRowHeight="18.75"/>
  <cols>
    <col min="1" max="1" width="47.375" bestFit="1" customWidth="1"/>
    <col min="2" max="2" width="10.875" bestFit="1" customWidth="1"/>
  </cols>
  <sheetData>
    <row r="1" spans="1:7">
      <c r="A1" s="5" t="s">
        <v>22</v>
      </c>
      <c r="B1" s="8" t="s">
        <v>51</v>
      </c>
      <c r="D1" s="8" t="s">
        <v>61</v>
      </c>
      <c r="E1" s="5"/>
      <c r="G1" s="8" t="s">
        <v>88</v>
      </c>
    </row>
    <row r="2" spans="1:7">
      <c r="A2" s="8" t="s">
        <v>27</v>
      </c>
      <c r="B2" s="6">
        <v>33000</v>
      </c>
      <c r="D2" s="8" t="s">
        <v>62</v>
      </c>
      <c r="E2" s="8" t="s">
        <v>64</v>
      </c>
      <c r="G2" s="8" t="s">
        <v>89</v>
      </c>
    </row>
    <row r="3" spans="1:7">
      <c r="A3" s="8" t="s">
        <v>31</v>
      </c>
      <c r="B3" s="6">
        <v>88000</v>
      </c>
      <c r="D3" s="8" t="s">
        <v>65</v>
      </c>
      <c r="E3" s="8" t="s">
        <v>67</v>
      </c>
    </row>
    <row r="4" spans="1:7">
      <c r="A4" s="8" t="s">
        <v>32</v>
      </c>
      <c r="B4" s="6">
        <v>66000</v>
      </c>
    </row>
    <row r="5" spans="1:7">
      <c r="A5" s="8" t="s">
        <v>33</v>
      </c>
      <c r="B5" s="6">
        <v>44000</v>
      </c>
    </row>
    <row r="6" spans="1:7">
      <c r="A6" s="8" t="s">
        <v>34</v>
      </c>
      <c r="B6" s="6">
        <v>22000</v>
      </c>
    </row>
    <row r="7" spans="1:7">
      <c r="A7" s="8" t="s">
        <v>46</v>
      </c>
      <c r="B7" s="6">
        <v>22000</v>
      </c>
    </row>
    <row r="8" spans="1:7">
      <c r="A8" s="8" t="s">
        <v>45</v>
      </c>
      <c r="B8" s="6">
        <v>11000</v>
      </c>
    </row>
    <row r="9" spans="1:7">
      <c r="A9" s="8" t="s">
        <v>44</v>
      </c>
      <c r="B9" s="9">
        <v>66000</v>
      </c>
    </row>
    <row r="10" spans="1:7">
      <c r="A10" s="8" t="s">
        <v>35</v>
      </c>
      <c r="B10" s="9">
        <v>66000</v>
      </c>
    </row>
    <row r="11" spans="1:7">
      <c r="A11" s="8" t="s">
        <v>36</v>
      </c>
      <c r="B11" s="9">
        <v>66000</v>
      </c>
    </row>
    <row r="12" spans="1:7">
      <c r="A12" s="8" t="s">
        <v>43</v>
      </c>
      <c r="B12" s="9">
        <v>18332</v>
      </c>
    </row>
    <row r="13" spans="1:7">
      <c r="A13" s="8" t="s">
        <v>37</v>
      </c>
      <c r="B13" s="9">
        <v>18334</v>
      </c>
    </row>
    <row r="14" spans="1:7">
      <c r="A14" s="8" t="s">
        <v>38</v>
      </c>
      <c r="B14" s="9">
        <v>18334</v>
      </c>
    </row>
    <row r="15" spans="1:7">
      <c r="A15" s="8" t="s">
        <v>28</v>
      </c>
      <c r="B15" s="6">
        <v>22000</v>
      </c>
    </row>
    <row r="16" spans="1:7">
      <c r="A16" s="8" t="s">
        <v>29</v>
      </c>
      <c r="B16" s="6">
        <v>22000</v>
      </c>
    </row>
    <row r="17" spans="1:2">
      <c r="A17" s="8" t="s">
        <v>30</v>
      </c>
      <c r="B17" s="6">
        <v>22000</v>
      </c>
    </row>
    <row r="18" spans="1:2">
      <c r="A18" s="8" t="s">
        <v>47</v>
      </c>
      <c r="B18" s="6">
        <v>22000</v>
      </c>
    </row>
    <row r="19" spans="1:2">
      <c r="A19" s="8" t="s">
        <v>48</v>
      </c>
      <c r="B19" s="6">
        <v>24000</v>
      </c>
    </row>
    <row r="20" spans="1:2">
      <c r="A20" s="8" t="s">
        <v>90</v>
      </c>
      <c r="B20" s="6">
        <v>5500</v>
      </c>
    </row>
    <row r="21" spans="1:2">
      <c r="A21" s="8" t="s">
        <v>49</v>
      </c>
      <c r="B21" s="6">
        <v>3000</v>
      </c>
    </row>
    <row r="22" spans="1:2">
      <c r="A22" s="8" t="s">
        <v>50</v>
      </c>
      <c r="B22" s="6">
        <v>21000</v>
      </c>
    </row>
  </sheetData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請求書ひながた (源泉あり)</vt:lpstr>
      <vt:lpstr>請求書ひながた (源泉なし)</vt:lpstr>
      <vt:lpstr>データ</vt:lpstr>
      <vt:lpstr>'請求書ひながた (源泉あり)'!Print_Area</vt:lpstr>
      <vt:lpstr>'請求書ひながた (源泉なし)'!Print_Area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PSI-TSUKAHARA</dc:creator>
  <cp:lastModifiedBy>果歩 長山</cp:lastModifiedBy>
  <cp:lastPrinted>2023-05-18T04:25:27Z</cp:lastPrinted>
  <dcterms:created xsi:type="dcterms:W3CDTF">2018-11-19T01:45:00Z</dcterms:created>
  <dcterms:modified xsi:type="dcterms:W3CDTF">2023-10-24T08:23:28Z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